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ORK\LCR\6KX\Нормативка\Публікація складових\01.01.2024\"/>
    </mc:Choice>
  </mc:AlternateContent>
  <bookViews>
    <workbookView xWindow="0" yWindow="0" windowWidth="23040" windowHeight="9192"/>
  </bookViews>
  <sheets>
    <sheet name="п.п. 10 пункту 1" sheetId="1" r:id="rId1"/>
  </sheets>
  <definedNames>
    <definedName name="Path">'п.п. 10 пункту 1'!#REF!</definedName>
    <definedName name="repdate">OFFSET('п.п. 10 пункту 1'!$B$10,COUNTA('п.п. 10 пункту 1'!$B$10:$B$32)-1,0,1,1)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F10" i="1" l="1"/>
  <c r="CF11" i="1"/>
  <c r="CF14" i="1"/>
  <c r="CF17" i="1"/>
  <c r="CF20" i="1"/>
  <c r="CF23" i="1"/>
  <c r="CF26" i="1"/>
  <c r="CE30" i="1"/>
  <c r="CF29" i="1"/>
  <c r="CE26" i="1" l="1"/>
  <c r="CF30" i="1"/>
  <c r="CF25" i="1"/>
  <c r="CF16" i="1"/>
  <c r="CE14" i="1"/>
  <c r="CF21" i="1"/>
  <c r="CF24" i="1"/>
  <c r="CE23" i="1"/>
  <c r="CE25" i="1"/>
  <c r="CE22" i="1"/>
  <c r="CF22" i="1"/>
  <c r="CE17" i="1"/>
  <c r="CE10" i="1"/>
  <c r="CF18" i="1"/>
  <c r="CE16" i="1"/>
  <c r="CF15" i="1"/>
  <c r="CE13" i="1"/>
  <c r="CF12" i="1"/>
  <c r="CE24" i="1"/>
  <c r="CE12" i="1"/>
  <c r="CE29" i="1"/>
  <c r="CE20" i="1"/>
  <c r="CE28" i="1"/>
  <c r="CF28" i="1"/>
  <c r="CE19" i="1"/>
  <c r="CF19" i="1"/>
  <c r="CF13" i="1"/>
  <c r="CE11" i="1"/>
  <c r="CE15" i="1"/>
  <c r="CE27" i="1"/>
  <c r="CF27" i="1"/>
  <c r="CE21" i="1"/>
  <c r="CE18" i="1"/>
  <c r="CF31" i="1" l="1"/>
  <c r="CE31" i="1"/>
</calcChain>
</file>

<file path=xl/sharedStrings.xml><?xml version="1.0" encoding="utf-8"?>
<sst xmlns="http://schemas.openxmlformats.org/spreadsheetml/2006/main" count="212" uniqueCount="52">
  <si>
    <t xml:space="preserve"> </t>
  </si>
  <si>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</si>
  <si>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</si>
  <si>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</si>
  <si>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</si>
  <si>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</si>
  <si>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</si>
  <si>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</si>
  <si>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</si>
  <si>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Коефіцієнт покриття ліквідністю (LCR)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</si>
  <si>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</si>
  <si>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</si>
  <si>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</si>
  <si>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</si>
  <si>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</si>
  <si>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</si>
  <si>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</si>
  <si>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</si>
  <si>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</si>
  <si>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</si>
  <si>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</si>
  <si>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</si>
  <si>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</si>
  <si>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</si>
  <si>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</si>
  <si>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</si>
  <si>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</si>
  <si>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</si>
  <si>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</si>
  <si>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</si>
  <si>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</si>
  <si>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</si>
  <si>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</si>
  <si>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</si>
  <si>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</si>
  <si>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</si>
  <si>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</si>
  <si>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</si>
  <si>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</si>
  <si>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</si>
  <si>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</si>
  <si>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</si>
  <si>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</si>
  <si>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</si>
  <si>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</si>
  <si>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</si>
  <si>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</si>
  <si>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</si>
  <si>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</si>
  <si>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</si>
  <si>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X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</si>
  <si>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Акціонерне товариство Державний ощадний банк України,  станом на 1 січня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</si>
</sst>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dd\.mm\.yyyy;@"/>
    <numFmt numFmtId="165" formatCode="_-* #,##0_-;\-* #,##0_-;_-* &quot;-&quot;??_-;_-@_-"/>
    <numFmt numFmtId="166" formatCode="0.0000"/>
    <numFmt numFmtId="167" formatCode="0.0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Border="1" applyAlignment="1">
      <alignment horizontal="center" wrapText="1"/>
    </xf>
    <xf numFmtId="0" fontId="1" fillId="2" borderId="0" xfId="1" applyFill="1" applyAlignment="1"/>
    <xf numFmtId="0" fontId="3" fillId="2" borderId="0" xfId="1" applyFont="1" applyFill="1" applyBorder="1" applyAlignment="1">
      <alignment horizontal="center" wrapText="1"/>
    </xf>
    <xf numFmtId="0" fontId="1" fillId="2" borderId="0" xfId="1" applyFill="1" applyBorder="1"/>
    <xf numFmtId="0" fontId="4" fillId="2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textRotation="90" wrapText="1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textRotation="90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textRotation="90" wrapText="1"/>
    </xf>
    <xf numFmtId="0" fontId="7" fillId="2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1" fillId="0" borderId="0" xfId="1" applyFill="1"/>
    <xf numFmtId="0" fontId="10" fillId="0" borderId="7" xfId="1" applyFont="1" applyFill="1" applyBorder="1" applyAlignment="1">
      <alignment horizontal="center"/>
    </xf>
    <xf numFmtId="164" fontId="10" fillId="0" borderId="7" xfId="1" applyNumberFormat="1" applyFont="1" applyFill="1" applyBorder="1"/>
    <xf numFmtId="165" fontId="10" fillId="0" borderId="7" xfId="2" applyNumberFormat="1" applyFont="1" applyFill="1" applyBorder="1"/>
    <xf numFmtId="165" fontId="10" fillId="2" borderId="7" xfId="2" applyNumberFormat="1" applyFont="1" applyFill="1" applyBorder="1"/>
    <xf numFmtId="166" fontId="10" fillId="0" borderId="7" xfId="3" applyNumberFormat="1" applyFont="1" applyFill="1" applyBorder="1"/>
    <xf numFmtId="0" fontId="10" fillId="0" borderId="0" xfId="1" applyFont="1" applyFill="1"/>
    <xf numFmtId="0" fontId="1" fillId="0" borderId="7" xfId="1" applyFill="1" applyBorder="1"/>
    <xf numFmtId="165" fontId="10" fillId="0" borderId="7" xfId="2" applyNumberFormat="1" applyFont="1" applyFill="1" applyBorder="1" applyAlignment="1">
      <alignment horizontal="center"/>
    </xf>
    <xf numFmtId="14" fontId="1" fillId="0" borderId="0" xfId="1" applyNumberFormat="1" applyFill="1"/>
    <xf numFmtId="165" fontId="10" fillId="0" borderId="0" xfId="2" applyNumberFormat="1" applyFont="1" applyFill="1"/>
    <xf numFmtId="167" fontId="10" fillId="0" borderId="0" xfId="3" applyNumberFormat="1" applyFont="1" applyFill="1"/>
    <xf numFmtId="0" fontId="1" fillId="0" borderId="0" xfId="1"/>
    <xf numFmtId="14" fontId="1" fillId="0" borderId="0" xfId="1" applyNumberFormat="1"/>
  </cellXfs>
  <cellStyles count="4">
    <cellStyle name="Відсотковий 2" xfId="3"/>
    <cellStyle name="Звичайний" xfId="0" builtinId="0"/>
    <cellStyle name="Звичайний 2" xfId="1"/>
    <cellStyle name="Фінансови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CF37"/>
  <sheetViews>
    <sheetView tabSelected="1" zoomScale="72" zoomScaleNormal="72" workbookViewId="0">
      <selection activeCell="A2" sqref="A2"/>
    </sheetView>
  </sheetViews>
  <sheetFormatPr defaultColWidth="8.88671875" defaultRowHeight="14.4" x14ac:dyDescent="0.3"/>
  <cols>
    <col min="1" max="1" width="10.44140625" style="47" bestFit="1" customWidth="1"/>
    <col min="2" max="2" width="11.88671875" style="47" customWidth="1"/>
    <col min="3" max="3" width="17.33203125" style="47" customWidth="1"/>
    <col min="4" max="4" width="16" style="47" customWidth="1"/>
    <col min="5" max="5" width="13.44140625" style="47" bestFit="1" customWidth="1"/>
    <col min="6" max="6" width="14.6640625" style="47" customWidth="1"/>
    <col min="7" max="7" width="14.44140625" style="47" customWidth="1"/>
    <col min="8" max="8" width="10.6640625" style="47" bestFit="1" customWidth="1"/>
    <col min="9" max="9" width="13.44140625" style="47" bestFit="1" customWidth="1"/>
    <col min="10" max="10" width="14.109375" style="47" customWidth="1"/>
    <col min="11" max="11" width="14.6640625" style="47" customWidth="1"/>
    <col min="12" max="12" width="15.44140625" style="47" customWidth="1"/>
    <col min="13" max="13" width="13.5546875" style="47" customWidth="1"/>
    <col min="14" max="14" width="10.6640625" style="47" customWidth="1"/>
    <col min="15" max="16" width="13.6640625" style="47" customWidth="1"/>
    <col min="17" max="17" width="15.109375" style="47" customWidth="1"/>
    <col min="18" max="18" width="12.88671875" style="47" customWidth="1"/>
    <col min="19" max="19" width="12.6640625" style="47" customWidth="1"/>
    <col min="20" max="20" width="16.5546875" style="47" customWidth="1"/>
    <col min="21" max="21" width="13.6640625" style="47" customWidth="1"/>
    <col min="22" max="23" width="14.33203125" style="47" customWidth="1"/>
    <col min="24" max="24" width="13.109375" style="47" customWidth="1"/>
    <col min="25" max="25" width="12.88671875" style="47" customWidth="1"/>
    <col min="26" max="26" width="12.6640625" style="47" customWidth="1"/>
    <col min="27" max="27" width="12.109375" style="47" customWidth="1"/>
    <col min="28" max="28" width="12.6640625" style="47" customWidth="1"/>
    <col min="29" max="29" width="10.6640625" style="47" customWidth="1"/>
    <col min="30" max="30" width="16" style="47" customWidth="1"/>
    <col min="31" max="31" width="10.33203125" style="47" customWidth="1"/>
    <col min="32" max="32" width="10.5546875" style="47" customWidth="1"/>
    <col min="33" max="33" width="11" style="47" customWidth="1"/>
    <col min="34" max="34" width="14.33203125" style="47" customWidth="1"/>
    <col min="35" max="35" width="11" style="47" customWidth="1"/>
    <col min="36" max="36" width="8.88671875" style="47"/>
    <col min="37" max="37" width="13.6640625" style="47" customWidth="1"/>
    <col min="38" max="38" width="13.109375" style="47" customWidth="1"/>
    <col min="39" max="46" width="8.88671875" style="47"/>
    <col min="47" max="47" width="10.5546875" style="47" customWidth="1"/>
    <col min="48" max="50" width="8.88671875" style="47"/>
    <col min="51" max="51" width="11.109375" style="47" customWidth="1"/>
    <col min="52" max="58" width="8.88671875" style="47"/>
    <col min="59" max="59" width="11.88671875" style="47" customWidth="1"/>
    <col min="60" max="60" width="11" style="47" customWidth="1"/>
    <col min="61" max="62" width="8.88671875" style="47"/>
    <col min="63" max="63" width="10.5546875" style="47" customWidth="1"/>
    <col min="64" max="66" width="8.88671875" style="47"/>
    <col min="67" max="67" width="9.88671875" style="47" bestFit="1" customWidth="1"/>
    <col min="68" max="68" width="11.33203125" style="47" customWidth="1"/>
    <col min="69" max="70" width="8.88671875" style="47"/>
    <col min="71" max="71" width="10.109375" style="47" customWidth="1"/>
    <col min="72" max="72" width="11.6640625" style="47" customWidth="1"/>
    <col min="73" max="74" width="8.88671875" style="47"/>
    <col min="75" max="76" width="11.33203125" style="47" customWidth="1"/>
    <col min="77" max="77" width="11" style="47" customWidth="1"/>
    <col min="78" max="78" width="10.88671875" style="47" customWidth="1"/>
    <col min="79" max="79" width="11.5546875" style="47" customWidth="1"/>
    <col min="80" max="80" width="10.88671875" style="47" customWidth="1"/>
    <col min="81" max="81" width="12.33203125" style="47" customWidth="1"/>
    <col min="82" max="82" width="12.44140625" style="47" customWidth="1"/>
    <col min="83" max="83" width="9.6640625" style="47" customWidth="1"/>
    <col min="84" max="84" width="10.5546875" style="47" customWidth="1"/>
    <col min="85" max="85" width="14.33203125" style="47" customWidth="1"/>
    <col min="86" max="16384" width="8.88671875" style="47"/>
  </cols>
  <sheetData>
    <row r="1" spans="1:84" s="2" customFormat="1" ht="15.6" x14ac:dyDescent="0.3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4" s="2" customFormat="1" ht="15" customHeight="1" x14ac:dyDescent="0.3">
      <c r="AU2" s="3"/>
      <c r="AV2" s="3"/>
      <c r="AW2" s="4"/>
      <c r="AX2" s="5" t="s">
        <v>0</v>
      </c>
      <c r="AY2" s="5"/>
      <c r="AZ2" s="5"/>
      <c r="BA2" s="3"/>
      <c r="BB2" s="3"/>
    </row>
    <row r="3" spans="1:84" s="2" customFormat="1" x14ac:dyDescent="0.3"/>
    <row r="4" spans="1:84" s="2" customFormat="1" ht="15.6" x14ac:dyDescent="0.3">
      <c r="CC4" s="6"/>
      <c r="CD4" s="7"/>
      <c r="CF4" s="7" t="s">
        <v>1</v>
      </c>
    </row>
    <row r="5" spans="1:84" s="2" customFormat="1" ht="15" customHeight="1" x14ac:dyDescent="0.3">
      <c r="CC5" s="6"/>
      <c r="CD5" s="8"/>
      <c r="CF5" s="8" t="s">
        <v>2</v>
      </c>
    </row>
    <row r="6" spans="1:84" s="2" customFormat="1" ht="15" customHeight="1" x14ac:dyDescent="0.3">
      <c r="A6" s="9" t="s">
        <v>3</v>
      </c>
      <c r="B6" s="10" t="s">
        <v>4</v>
      </c>
      <c r="C6" s="11" t="s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14" t="s">
        <v>6</v>
      </c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6"/>
      <c r="BI6" s="14" t="s">
        <v>7</v>
      </c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6"/>
      <c r="CC6" s="17" t="s">
        <v>8</v>
      </c>
      <c r="CD6" s="18"/>
      <c r="CE6" s="19" t="s">
        <v>9</v>
      </c>
      <c r="CF6" s="19"/>
    </row>
    <row r="7" spans="1:84" s="2" customFormat="1" ht="148.94999999999999" customHeight="1" x14ac:dyDescent="0.3">
      <c r="A7" s="20"/>
      <c r="B7" s="21"/>
      <c r="C7" s="22" t="s">
        <v>10</v>
      </c>
      <c r="D7" s="23"/>
      <c r="E7" s="24" t="s">
        <v>11</v>
      </c>
      <c r="F7" s="25"/>
      <c r="G7" s="24" t="s">
        <v>12</v>
      </c>
      <c r="H7" s="25"/>
      <c r="I7" s="24" t="s">
        <v>13</v>
      </c>
      <c r="J7" s="25"/>
      <c r="K7" s="22" t="s">
        <v>14</v>
      </c>
      <c r="L7" s="23"/>
      <c r="M7" s="22" t="s">
        <v>15</v>
      </c>
      <c r="N7" s="23"/>
      <c r="O7" s="22" t="s">
        <v>16</v>
      </c>
      <c r="P7" s="23"/>
      <c r="Q7" s="22" t="s">
        <v>17</v>
      </c>
      <c r="R7" s="23"/>
      <c r="S7" s="22" t="s">
        <v>18</v>
      </c>
      <c r="T7" s="23"/>
      <c r="U7" s="24" t="s">
        <v>19</v>
      </c>
      <c r="V7" s="25"/>
      <c r="W7" s="22" t="s">
        <v>20</v>
      </c>
      <c r="X7" s="23"/>
      <c r="Y7" s="22" t="s">
        <v>21</v>
      </c>
      <c r="Z7" s="23"/>
      <c r="AA7" s="22" t="s">
        <v>22</v>
      </c>
      <c r="AB7" s="23"/>
      <c r="AC7" s="22" t="s">
        <v>23</v>
      </c>
      <c r="AD7" s="23"/>
      <c r="AE7" s="24" t="s">
        <v>24</v>
      </c>
      <c r="AF7" s="25"/>
      <c r="AG7" s="22" t="s">
        <v>25</v>
      </c>
      <c r="AH7" s="23"/>
      <c r="AI7" s="22" t="s">
        <v>26</v>
      </c>
      <c r="AJ7" s="23"/>
      <c r="AK7" s="24" t="s">
        <v>27</v>
      </c>
      <c r="AL7" s="25"/>
      <c r="AM7" s="22" t="s">
        <v>28</v>
      </c>
      <c r="AN7" s="23"/>
      <c r="AO7" s="24" t="s">
        <v>29</v>
      </c>
      <c r="AP7" s="25"/>
      <c r="AQ7" s="24" t="s">
        <v>30</v>
      </c>
      <c r="AR7" s="25"/>
      <c r="AS7" s="24" t="s">
        <v>31</v>
      </c>
      <c r="AT7" s="25"/>
      <c r="AU7" s="22" t="s">
        <v>32</v>
      </c>
      <c r="AV7" s="23"/>
      <c r="AW7" s="24" t="s">
        <v>33</v>
      </c>
      <c r="AX7" s="25"/>
      <c r="AY7" s="22" t="s">
        <v>34</v>
      </c>
      <c r="AZ7" s="23"/>
      <c r="BA7" s="24" t="s">
        <v>35</v>
      </c>
      <c r="BB7" s="25"/>
      <c r="BC7" s="22" t="s">
        <v>36</v>
      </c>
      <c r="BD7" s="23"/>
      <c r="BE7" s="24" t="s">
        <v>37</v>
      </c>
      <c r="BF7" s="25"/>
      <c r="BG7" s="22" t="s">
        <v>38</v>
      </c>
      <c r="BH7" s="23"/>
      <c r="BI7" s="24" t="s">
        <v>39</v>
      </c>
      <c r="BJ7" s="25"/>
      <c r="BK7" s="22" t="s">
        <v>40</v>
      </c>
      <c r="BL7" s="23"/>
      <c r="BM7" s="22" t="s">
        <v>41</v>
      </c>
      <c r="BN7" s="23"/>
      <c r="BO7" s="24" t="s">
        <v>42</v>
      </c>
      <c r="BP7" s="25"/>
      <c r="BQ7" s="22" t="s">
        <v>23</v>
      </c>
      <c r="BR7" s="23"/>
      <c r="BS7" s="22" t="s">
        <v>43</v>
      </c>
      <c r="BT7" s="23"/>
      <c r="BU7" s="22" t="s">
        <v>44</v>
      </c>
      <c r="BV7" s="23"/>
      <c r="BW7" s="22" t="s">
        <v>45</v>
      </c>
      <c r="BX7" s="23"/>
      <c r="BY7" s="24" t="s">
        <v>46</v>
      </c>
      <c r="BZ7" s="25"/>
      <c r="CA7" s="22" t="s">
        <v>47</v>
      </c>
      <c r="CB7" s="23"/>
      <c r="CC7" s="26"/>
      <c r="CD7" s="27"/>
      <c r="CE7" s="19"/>
      <c r="CF7" s="19"/>
    </row>
    <row r="8" spans="1:84" s="2" customFormat="1" ht="51" customHeight="1" x14ac:dyDescent="0.3">
      <c r="A8" s="28"/>
      <c r="B8" s="29"/>
      <c r="C8" s="30" t="s">
        <v>48</v>
      </c>
      <c r="D8" s="30" t="s">
        <v>49</v>
      </c>
      <c r="E8" s="30" t="s">
        <v>48</v>
      </c>
      <c r="F8" s="31" t="s">
        <v>49</v>
      </c>
      <c r="G8" s="31" t="s">
        <v>48</v>
      </c>
      <c r="H8" s="31" t="s">
        <v>49</v>
      </c>
      <c r="I8" s="32" t="s">
        <v>48</v>
      </c>
      <c r="J8" s="31" t="s">
        <v>49</v>
      </c>
      <c r="K8" s="32" t="s">
        <v>48</v>
      </c>
      <c r="L8" s="31" t="s">
        <v>49</v>
      </c>
      <c r="M8" s="30" t="s">
        <v>48</v>
      </c>
      <c r="N8" s="30" t="s">
        <v>49</v>
      </c>
      <c r="O8" s="30" t="s">
        <v>48</v>
      </c>
      <c r="P8" s="30" t="s">
        <v>49</v>
      </c>
      <c r="Q8" s="30" t="s">
        <v>48</v>
      </c>
      <c r="R8" s="30" t="s">
        <v>49</v>
      </c>
      <c r="S8" s="30" t="s">
        <v>48</v>
      </c>
      <c r="T8" s="30" t="s">
        <v>49</v>
      </c>
      <c r="U8" s="30" t="s">
        <v>48</v>
      </c>
      <c r="V8" s="30" t="s">
        <v>49</v>
      </c>
      <c r="W8" s="30" t="s">
        <v>48</v>
      </c>
      <c r="X8" s="30" t="s">
        <v>49</v>
      </c>
      <c r="Y8" s="30" t="s">
        <v>48</v>
      </c>
      <c r="Z8" s="30" t="s">
        <v>49</v>
      </c>
      <c r="AA8" s="30" t="s">
        <v>48</v>
      </c>
      <c r="AB8" s="30" t="s">
        <v>49</v>
      </c>
      <c r="AC8" s="30" t="s">
        <v>48</v>
      </c>
      <c r="AD8" s="30" t="s">
        <v>49</v>
      </c>
      <c r="AE8" s="30" t="s">
        <v>48</v>
      </c>
      <c r="AF8" s="30" t="s">
        <v>49</v>
      </c>
      <c r="AG8" s="30" t="s">
        <v>48</v>
      </c>
      <c r="AH8" s="30" t="s">
        <v>49</v>
      </c>
      <c r="AI8" s="30" t="s">
        <v>48</v>
      </c>
      <c r="AJ8" s="30" t="s">
        <v>49</v>
      </c>
      <c r="AK8" s="30" t="s">
        <v>48</v>
      </c>
      <c r="AL8" s="30" t="s">
        <v>49</v>
      </c>
      <c r="AM8" s="30" t="s">
        <v>48</v>
      </c>
      <c r="AN8" s="30" t="s">
        <v>49</v>
      </c>
      <c r="AO8" s="30" t="s">
        <v>48</v>
      </c>
      <c r="AP8" s="30" t="s">
        <v>49</v>
      </c>
      <c r="AQ8" s="30" t="s">
        <v>48</v>
      </c>
      <c r="AR8" s="30" t="s">
        <v>49</v>
      </c>
      <c r="AS8" s="30" t="s">
        <v>48</v>
      </c>
      <c r="AT8" s="30" t="s">
        <v>49</v>
      </c>
      <c r="AU8" s="30" t="s">
        <v>48</v>
      </c>
      <c r="AV8" s="30" t="s">
        <v>49</v>
      </c>
      <c r="AW8" s="30" t="s">
        <v>48</v>
      </c>
      <c r="AX8" s="30" t="s">
        <v>49</v>
      </c>
      <c r="AY8" s="30" t="s">
        <v>48</v>
      </c>
      <c r="AZ8" s="30" t="s">
        <v>49</v>
      </c>
      <c r="BA8" s="33" t="s">
        <v>48</v>
      </c>
      <c r="BB8" s="33" t="s">
        <v>49</v>
      </c>
      <c r="BC8" s="30" t="s">
        <v>48</v>
      </c>
      <c r="BD8" s="30" t="s">
        <v>49</v>
      </c>
      <c r="BE8" s="30" t="s">
        <v>48</v>
      </c>
      <c r="BF8" s="30" t="s">
        <v>49</v>
      </c>
      <c r="BG8" s="30" t="s">
        <v>48</v>
      </c>
      <c r="BH8" s="30" t="s">
        <v>49</v>
      </c>
      <c r="BI8" s="30" t="s">
        <v>48</v>
      </c>
      <c r="BJ8" s="30" t="s">
        <v>49</v>
      </c>
      <c r="BK8" s="30" t="s">
        <v>48</v>
      </c>
      <c r="BL8" s="30" t="s">
        <v>49</v>
      </c>
      <c r="BM8" s="30" t="s">
        <v>48</v>
      </c>
      <c r="BN8" s="30" t="s">
        <v>49</v>
      </c>
      <c r="BO8" s="33" t="s">
        <v>48</v>
      </c>
      <c r="BP8" s="33" t="s">
        <v>49</v>
      </c>
      <c r="BQ8" s="30" t="s">
        <v>48</v>
      </c>
      <c r="BR8" s="30" t="s">
        <v>49</v>
      </c>
      <c r="BS8" s="30" t="s">
        <v>48</v>
      </c>
      <c r="BT8" s="30" t="s">
        <v>49</v>
      </c>
      <c r="BU8" s="30" t="s">
        <v>48</v>
      </c>
      <c r="BV8" s="30" t="s">
        <v>49</v>
      </c>
      <c r="BW8" s="30" t="s">
        <v>48</v>
      </c>
      <c r="BX8" s="30" t="s">
        <v>49</v>
      </c>
      <c r="BY8" s="30" t="s">
        <v>48</v>
      </c>
      <c r="BZ8" s="30" t="s">
        <v>49</v>
      </c>
      <c r="CA8" s="30" t="s">
        <v>48</v>
      </c>
      <c r="CB8" s="30" t="s">
        <v>49</v>
      </c>
      <c r="CC8" s="30" t="s">
        <v>48</v>
      </c>
      <c r="CD8" s="30" t="s">
        <v>49</v>
      </c>
      <c r="CE8" s="30" t="s">
        <v>48</v>
      </c>
      <c r="CF8" s="30" t="s">
        <v>49</v>
      </c>
    </row>
    <row r="9" spans="1:84" s="35" customFormat="1" x14ac:dyDescent="0.3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4">
        <v>16</v>
      </c>
      <c r="Q9" s="34">
        <v>17</v>
      </c>
      <c r="R9" s="34">
        <v>18</v>
      </c>
      <c r="S9" s="34">
        <v>19</v>
      </c>
      <c r="T9" s="34">
        <v>20</v>
      </c>
      <c r="U9" s="34">
        <v>21</v>
      </c>
      <c r="V9" s="34">
        <v>22</v>
      </c>
      <c r="W9" s="34">
        <v>23</v>
      </c>
      <c r="X9" s="34">
        <v>24</v>
      </c>
      <c r="Y9" s="34">
        <v>25</v>
      </c>
      <c r="Z9" s="34">
        <v>26</v>
      </c>
      <c r="AA9" s="34">
        <v>27</v>
      </c>
      <c r="AB9" s="34">
        <v>28</v>
      </c>
      <c r="AC9" s="34">
        <v>29</v>
      </c>
      <c r="AD9" s="34">
        <v>30</v>
      </c>
      <c r="AE9" s="34">
        <v>31</v>
      </c>
      <c r="AF9" s="34">
        <v>32</v>
      </c>
      <c r="AG9" s="34">
        <v>33</v>
      </c>
      <c r="AH9" s="34">
        <v>34</v>
      </c>
      <c r="AI9" s="34">
        <v>35</v>
      </c>
      <c r="AJ9" s="34">
        <v>36</v>
      </c>
      <c r="AK9" s="34">
        <v>37</v>
      </c>
      <c r="AL9" s="34">
        <v>38</v>
      </c>
      <c r="AM9" s="34">
        <v>39</v>
      </c>
      <c r="AN9" s="34">
        <v>40</v>
      </c>
      <c r="AO9" s="34">
        <v>41</v>
      </c>
      <c r="AP9" s="34">
        <v>42</v>
      </c>
      <c r="AQ9" s="34">
        <v>43</v>
      </c>
      <c r="AR9" s="34">
        <v>44</v>
      </c>
      <c r="AS9" s="34">
        <v>45</v>
      </c>
      <c r="AT9" s="34">
        <v>46</v>
      </c>
      <c r="AU9" s="34">
        <v>47</v>
      </c>
      <c r="AV9" s="34">
        <v>48</v>
      </c>
      <c r="AW9" s="34">
        <v>49</v>
      </c>
      <c r="AX9" s="34">
        <v>50</v>
      </c>
      <c r="AY9" s="34">
        <v>51</v>
      </c>
      <c r="AZ9" s="34">
        <v>52</v>
      </c>
      <c r="BA9" s="34">
        <v>53</v>
      </c>
      <c r="BB9" s="34">
        <v>54</v>
      </c>
      <c r="BC9" s="34">
        <v>55</v>
      </c>
      <c r="BD9" s="34">
        <v>56</v>
      </c>
      <c r="BE9" s="34">
        <v>57</v>
      </c>
      <c r="BF9" s="34">
        <v>58</v>
      </c>
      <c r="BG9" s="34">
        <v>59</v>
      </c>
      <c r="BH9" s="34">
        <v>60</v>
      </c>
      <c r="BI9" s="34">
        <v>61</v>
      </c>
      <c r="BJ9" s="34">
        <v>62</v>
      </c>
      <c r="BK9" s="34">
        <v>63</v>
      </c>
      <c r="BL9" s="34">
        <v>64</v>
      </c>
      <c r="BM9" s="34">
        <v>65</v>
      </c>
      <c r="BN9" s="34">
        <v>66</v>
      </c>
      <c r="BO9" s="34">
        <v>67</v>
      </c>
      <c r="BP9" s="34">
        <v>68</v>
      </c>
      <c r="BQ9" s="34">
        <v>69</v>
      </c>
      <c r="BR9" s="34">
        <v>70</v>
      </c>
      <c r="BS9" s="34">
        <v>71</v>
      </c>
      <c r="BT9" s="34">
        <v>72</v>
      </c>
      <c r="BU9" s="34">
        <v>73</v>
      </c>
      <c r="BV9" s="34">
        <v>74</v>
      </c>
      <c r="BW9" s="34">
        <v>75</v>
      </c>
      <c r="BX9" s="34">
        <v>76</v>
      </c>
      <c r="BY9" s="34">
        <v>77</v>
      </c>
      <c r="BZ9" s="34">
        <v>78</v>
      </c>
      <c r="CA9" s="34">
        <v>79</v>
      </c>
      <c r="CB9" s="34">
        <v>80</v>
      </c>
      <c r="CC9" s="34">
        <v>81</v>
      </c>
      <c r="CD9" s="34">
        <v>82</v>
      </c>
      <c r="CE9" s="34">
        <v>83</v>
      </c>
      <c r="CF9" s="34">
        <v>84</v>
      </c>
    </row>
    <row r="10" spans="1:84" s="41" customFormat="1" ht="12" x14ac:dyDescent="0.25">
      <c r="A10" s="36">
        <v>1</v>
      </c>
      <c r="B10" s="37">
        <v>45262</v>
      </c>
      <c r="C10" s="38">
        <v>14768641.096290002</v>
      </c>
      <c r="D10" s="38">
        <v>5576729.3288500011</v>
      </c>
      <c r="E10" s="38">
        <v>24549458.394900002</v>
      </c>
      <c r="F10" s="38"/>
      <c r="G10" s="38">
        <v>107299176.61086001</v>
      </c>
      <c r="H10" s="38">
        <v>7427907.6648000032</v>
      </c>
      <c r="I10" s="38">
        <v>0</v>
      </c>
      <c r="J10" s="38">
        <v>0</v>
      </c>
      <c r="K10" s="38">
        <v>21050000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23229090.013069998</v>
      </c>
      <c r="T10" s="38">
        <v>23229090.013069998</v>
      </c>
      <c r="U10" s="38">
        <v>38074395.869690001</v>
      </c>
      <c r="V10" s="38"/>
      <c r="W10" s="38">
        <v>152821970.24542999</v>
      </c>
      <c r="X10" s="38">
        <v>36233727.006719999</v>
      </c>
      <c r="Y10" s="38">
        <v>21321857.702997003</v>
      </c>
      <c r="Z10" s="38">
        <v>3433881.1353660016</v>
      </c>
      <c r="AA10" s="38">
        <v>29757289.386668</v>
      </c>
      <c r="AB10" s="38">
        <v>7232728.9199819984</v>
      </c>
      <c r="AC10" s="38">
        <v>509225.38076999999</v>
      </c>
      <c r="AD10" s="38">
        <v>508687.03414</v>
      </c>
      <c r="AE10" s="38">
        <v>1349920.0552759999</v>
      </c>
      <c r="AF10" s="38">
        <v>178468.61321599994</v>
      </c>
      <c r="AG10" s="38">
        <v>3137235.4744700002</v>
      </c>
      <c r="AH10" s="38">
        <v>407278.62464000017</v>
      </c>
      <c r="AI10" s="38">
        <v>0</v>
      </c>
      <c r="AJ10" s="38">
        <v>0</v>
      </c>
      <c r="AK10" s="38">
        <v>51756.402329999997</v>
      </c>
      <c r="AL10" s="38">
        <v>51756.402329999997</v>
      </c>
      <c r="AM10" s="38">
        <v>5.7782399999999994</v>
      </c>
      <c r="AN10" s="38">
        <v>0</v>
      </c>
      <c r="AO10" s="38">
        <v>10580.057989999999</v>
      </c>
      <c r="AP10" s="38">
        <v>10580.057989999999</v>
      </c>
      <c r="AQ10" s="38">
        <v>32818.373570000003</v>
      </c>
      <c r="AR10" s="38">
        <v>0</v>
      </c>
      <c r="AS10" s="38">
        <v>10230.037112999998</v>
      </c>
      <c r="AT10" s="38">
        <v>5659.9906229999988</v>
      </c>
      <c r="AU10" s="38">
        <v>3186858.5334399999</v>
      </c>
      <c r="AV10" s="38">
        <v>1208836.63867</v>
      </c>
      <c r="AW10" s="38">
        <v>785689.81776000001</v>
      </c>
      <c r="AX10" s="38">
        <v>258681.19123999999</v>
      </c>
      <c r="AY10" s="38">
        <v>2211324.14322</v>
      </c>
      <c r="AZ10" s="38">
        <v>87028.090789999813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62364791.143859997</v>
      </c>
      <c r="BH10" s="38">
        <v>13383586.699039999</v>
      </c>
      <c r="BI10" s="38">
        <v>177538.47672499999</v>
      </c>
      <c r="BJ10" s="38">
        <v>0</v>
      </c>
      <c r="BK10" s="38">
        <v>2015235.5744099999</v>
      </c>
      <c r="BL10" s="38">
        <v>502443.66052999988</v>
      </c>
      <c r="BM10" s="38">
        <v>31725.887885</v>
      </c>
      <c r="BN10" s="38">
        <v>8690.6669849999998</v>
      </c>
      <c r="BO10" s="39">
        <v>392148.5123</v>
      </c>
      <c r="BP10" s="38">
        <v>0</v>
      </c>
      <c r="BQ10" s="38">
        <v>1142.4373900000001</v>
      </c>
      <c r="BR10" s="38">
        <v>1039.24161</v>
      </c>
      <c r="BS10" s="38">
        <v>997532.75433999998</v>
      </c>
      <c r="BT10" s="38">
        <v>0</v>
      </c>
      <c r="BU10" s="38">
        <v>0</v>
      </c>
      <c r="BV10" s="38">
        <v>0</v>
      </c>
      <c r="BW10" s="38">
        <v>722834.11885000009</v>
      </c>
      <c r="BX10" s="38">
        <v>721641.91656000004</v>
      </c>
      <c r="BY10" s="38">
        <v>4526792.5755899996</v>
      </c>
      <c r="BZ10" s="38">
        <v>2312309.5945699997</v>
      </c>
      <c r="CA10" s="38">
        <v>8864950.3375400007</v>
      </c>
      <c r="CB10" s="38">
        <v>3546125.0802799999</v>
      </c>
      <c r="CC10" s="38">
        <v>53499840.806319997</v>
      </c>
      <c r="CD10" s="38">
        <v>9837461.6187600009</v>
      </c>
      <c r="CE10" s="40">
        <f>ROUND(W10/CC10*100,4)</f>
        <v>285.64940000000001</v>
      </c>
      <c r="CF10" s="40">
        <f>ROUND(X10/CD10*100,4)</f>
        <v>368.32389999999998</v>
      </c>
    </row>
    <row r="11" spans="1:84" s="35" customFormat="1" ht="15" customHeight="1" x14ac:dyDescent="0.3">
      <c r="A11" s="36">
        <f>A10+1</f>
        <v>2</v>
      </c>
      <c r="B11" s="37">
        <v>45265</v>
      </c>
      <c r="C11" s="38">
        <v>13927678.943259999</v>
      </c>
      <c r="D11" s="38">
        <v>4209282.2041100003</v>
      </c>
      <c r="E11" s="38">
        <v>22297972.113469999</v>
      </c>
      <c r="F11" s="38"/>
      <c r="G11" s="38">
        <v>107378609.26378798</v>
      </c>
      <c r="H11" s="38">
        <v>7438078.6591279954</v>
      </c>
      <c r="I11" s="38">
        <v>0</v>
      </c>
      <c r="J11" s="38">
        <v>0</v>
      </c>
      <c r="K11" s="38">
        <v>25050000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23212221.922200002</v>
      </c>
      <c r="T11" s="38">
        <v>23212221.922200002</v>
      </c>
      <c r="U11" s="38">
        <v>38074395.869690001</v>
      </c>
      <c r="V11" s="42"/>
      <c r="W11" s="38">
        <v>153792086.37303001</v>
      </c>
      <c r="X11" s="38">
        <v>34859582.785439998</v>
      </c>
      <c r="Y11" s="38">
        <v>21574358.822783001</v>
      </c>
      <c r="Z11" s="38">
        <v>3560911.2658739989</v>
      </c>
      <c r="AA11" s="38">
        <v>31548894.493049998</v>
      </c>
      <c r="AB11" s="38">
        <v>7534495.6685239971</v>
      </c>
      <c r="AC11" s="38">
        <v>640842.17628000001</v>
      </c>
      <c r="AD11" s="38">
        <v>640307.11109999998</v>
      </c>
      <c r="AE11" s="38">
        <v>956953.49858000013</v>
      </c>
      <c r="AF11" s="38">
        <v>178799.74484000009</v>
      </c>
      <c r="AG11" s="38">
        <v>3212018.2942900001</v>
      </c>
      <c r="AH11" s="38">
        <v>404838.47462000005</v>
      </c>
      <c r="AI11" s="38">
        <v>0</v>
      </c>
      <c r="AJ11" s="38">
        <v>0</v>
      </c>
      <c r="AK11" s="38">
        <v>51908.880380000002</v>
      </c>
      <c r="AL11" s="38">
        <v>51908.880380000002</v>
      </c>
      <c r="AM11" s="38">
        <v>5.7782399999999994</v>
      </c>
      <c r="AN11" s="38">
        <v>0</v>
      </c>
      <c r="AO11" s="38">
        <v>10611.22759</v>
      </c>
      <c r="AP11" s="38">
        <v>10611.22759</v>
      </c>
      <c r="AQ11" s="38">
        <v>34913.873547499999</v>
      </c>
      <c r="AR11" s="38">
        <v>0</v>
      </c>
      <c r="AS11" s="38">
        <v>24981.339915</v>
      </c>
      <c r="AT11" s="38">
        <v>0</v>
      </c>
      <c r="AU11" s="38">
        <v>1752719.31076</v>
      </c>
      <c r="AV11" s="38">
        <v>168148.24471</v>
      </c>
      <c r="AW11" s="38">
        <v>120111.40199</v>
      </c>
      <c r="AX11" s="38">
        <v>119903.35798</v>
      </c>
      <c r="AY11" s="38">
        <v>2118125.7614100003</v>
      </c>
      <c r="AZ11" s="38">
        <v>119866.76095000026</v>
      </c>
      <c r="BA11" s="38">
        <v>0</v>
      </c>
      <c r="BB11" s="38">
        <v>0</v>
      </c>
      <c r="BC11" s="42"/>
      <c r="BD11" s="42"/>
      <c r="BE11" s="38">
        <v>0</v>
      </c>
      <c r="BF11" s="38">
        <v>0</v>
      </c>
      <c r="BG11" s="38">
        <v>62046444.858829997</v>
      </c>
      <c r="BH11" s="38">
        <v>12789790.73663</v>
      </c>
      <c r="BI11" s="38">
        <v>175548.93114499998</v>
      </c>
      <c r="BJ11" s="38">
        <v>0</v>
      </c>
      <c r="BK11" s="38">
        <v>1759080.215235</v>
      </c>
      <c r="BL11" s="38">
        <v>267521.45533500006</v>
      </c>
      <c r="BM11" s="38">
        <v>106667.101765</v>
      </c>
      <c r="BN11" s="38">
        <v>70239.023719999997</v>
      </c>
      <c r="BO11" s="39">
        <v>393303.80975000001</v>
      </c>
      <c r="BP11" s="38">
        <v>0</v>
      </c>
      <c r="BQ11" s="38">
        <v>1140.4506799999999</v>
      </c>
      <c r="BR11" s="38">
        <v>1040.2753699999998</v>
      </c>
      <c r="BS11" s="38">
        <v>987126.31584000005</v>
      </c>
      <c r="BT11" s="38">
        <v>0</v>
      </c>
      <c r="BU11" s="38">
        <v>0</v>
      </c>
      <c r="BV11" s="38">
        <v>0</v>
      </c>
      <c r="BW11" s="38">
        <v>107492.26579</v>
      </c>
      <c r="BX11" s="38">
        <v>107077.14</v>
      </c>
      <c r="BY11" s="38">
        <v>4148540.8383799996</v>
      </c>
      <c r="BZ11" s="38">
        <v>2360057.8935499997</v>
      </c>
      <c r="CA11" s="38">
        <v>7678899.9286500001</v>
      </c>
      <c r="CB11" s="38">
        <v>2805935.7880000002</v>
      </c>
      <c r="CC11" s="38">
        <v>54367544.930179998</v>
      </c>
      <c r="CD11" s="38">
        <v>9983854.9486299995</v>
      </c>
      <c r="CE11" s="40">
        <f t="shared" ref="CE11:CF26" si="0">ROUND(W11/CC11*100,4)</f>
        <v>282.87479999999999</v>
      </c>
      <c r="CF11" s="40">
        <f t="shared" si="0"/>
        <v>349.15949999999998</v>
      </c>
    </row>
    <row r="12" spans="1:84" s="35" customFormat="1" ht="15" customHeight="1" x14ac:dyDescent="0.3">
      <c r="A12" s="36">
        <f t="shared" ref="A12:A31" si="1">A11+1</f>
        <v>3</v>
      </c>
      <c r="B12" s="37">
        <v>45266</v>
      </c>
      <c r="C12" s="38">
        <v>14525713.527520001</v>
      </c>
      <c r="D12" s="38">
        <v>5024461.5972700007</v>
      </c>
      <c r="E12" s="38">
        <v>25185260.581069998</v>
      </c>
      <c r="F12" s="38"/>
      <c r="G12" s="38">
        <v>107528443.633634</v>
      </c>
      <c r="H12" s="38">
        <v>7451889.8729439974</v>
      </c>
      <c r="I12" s="38">
        <v>0</v>
      </c>
      <c r="J12" s="38">
        <v>0</v>
      </c>
      <c r="K12" s="38">
        <v>29050000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23572437.454520002</v>
      </c>
      <c r="T12" s="38">
        <v>23572437.454520002</v>
      </c>
      <c r="U12" s="38">
        <v>38074395.869690001</v>
      </c>
      <c r="V12" s="42"/>
      <c r="W12" s="38">
        <v>161787459.32705</v>
      </c>
      <c r="X12" s="38">
        <v>36048788.924730003</v>
      </c>
      <c r="Y12" s="38">
        <v>22614464.367974002</v>
      </c>
      <c r="Z12" s="38">
        <v>3539622.6986480011</v>
      </c>
      <c r="AA12" s="38">
        <v>32046118.769140005</v>
      </c>
      <c r="AB12" s="38">
        <v>7677113.2902220031</v>
      </c>
      <c r="AC12" s="38">
        <v>531241.91878999991</v>
      </c>
      <c r="AD12" s="38">
        <v>530708.60854999989</v>
      </c>
      <c r="AE12" s="38">
        <v>937174.36721800012</v>
      </c>
      <c r="AF12" s="38">
        <v>179079.91714800012</v>
      </c>
      <c r="AG12" s="38">
        <v>3213954.6866899999</v>
      </c>
      <c r="AH12" s="38">
        <v>413948.84825999994</v>
      </c>
      <c r="AI12" s="38">
        <v>0</v>
      </c>
      <c r="AJ12" s="38">
        <v>0</v>
      </c>
      <c r="AK12" s="38">
        <v>52019.501709999997</v>
      </c>
      <c r="AL12" s="38">
        <v>52019.501709999997</v>
      </c>
      <c r="AM12" s="38">
        <v>5.7782399999999994</v>
      </c>
      <c r="AN12" s="38">
        <v>0</v>
      </c>
      <c r="AO12" s="38">
        <v>10633.840829999999</v>
      </c>
      <c r="AP12" s="38">
        <v>10633.840829999999</v>
      </c>
      <c r="AQ12" s="38">
        <v>33954.288512500003</v>
      </c>
      <c r="AR12" s="38">
        <v>0</v>
      </c>
      <c r="AS12" s="38">
        <v>24981.339915</v>
      </c>
      <c r="AT12" s="38">
        <v>0</v>
      </c>
      <c r="AU12" s="38">
        <v>1923476.6648900001</v>
      </c>
      <c r="AV12" s="38">
        <v>123072.75062000006</v>
      </c>
      <c r="AW12" s="38">
        <v>180778.29173999999</v>
      </c>
      <c r="AX12" s="38">
        <v>179692.20564</v>
      </c>
      <c r="AY12" s="38">
        <v>2046099.6904</v>
      </c>
      <c r="AZ12" s="38">
        <v>188647.23132000002</v>
      </c>
      <c r="BA12" s="38">
        <v>0</v>
      </c>
      <c r="BB12" s="38">
        <v>0</v>
      </c>
      <c r="BC12" s="42"/>
      <c r="BD12" s="42"/>
      <c r="BE12" s="38">
        <v>0</v>
      </c>
      <c r="BF12" s="38">
        <v>0</v>
      </c>
      <c r="BG12" s="38">
        <v>63614903.506080002</v>
      </c>
      <c r="BH12" s="38">
        <v>12894538.892969999</v>
      </c>
      <c r="BI12" s="38">
        <v>168395.64452999999</v>
      </c>
      <c r="BJ12" s="38">
        <v>0</v>
      </c>
      <c r="BK12" s="38">
        <v>1712083.4623949998</v>
      </c>
      <c r="BL12" s="38">
        <v>266934.70502999984</v>
      </c>
      <c r="BM12" s="38">
        <v>105000.75261999998</v>
      </c>
      <c r="BN12" s="38">
        <v>70388.707819999981</v>
      </c>
      <c r="BO12" s="39">
        <v>394141.96672000003</v>
      </c>
      <c r="BP12" s="38">
        <v>0</v>
      </c>
      <c r="BQ12" s="38">
        <v>1162.3276499999999</v>
      </c>
      <c r="BR12" s="38">
        <v>1042.16734</v>
      </c>
      <c r="BS12" s="38">
        <v>1060660.1010400001</v>
      </c>
      <c r="BT12" s="38">
        <v>0</v>
      </c>
      <c r="BU12" s="38">
        <v>0</v>
      </c>
      <c r="BV12" s="38">
        <v>0</v>
      </c>
      <c r="BW12" s="38">
        <v>152818.11464999997</v>
      </c>
      <c r="BX12" s="38">
        <v>152383.54126999999</v>
      </c>
      <c r="BY12" s="38">
        <v>2790514.3873299998</v>
      </c>
      <c r="BZ12" s="38">
        <v>1267849.1419299997</v>
      </c>
      <c r="CA12" s="38">
        <v>6384776.7570099998</v>
      </c>
      <c r="CB12" s="38">
        <v>1758598.2634099999</v>
      </c>
      <c r="CC12" s="38">
        <v>57230126.749070004</v>
      </c>
      <c r="CD12" s="38">
        <v>11135940.629559999</v>
      </c>
      <c r="CE12" s="40">
        <f t="shared" si="0"/>
        <v>282.69630000000001</v>
      </c>
      <c r="CF12" s="40">
        <f t="shared" si="0"/>
        <v>323.71570000000003</v>
      </c>
    </row>
    <row r="13" spans="1:84" s="35" customFormat="1" ht="15" customHeight="1" x14ac:dyDescent="0.3">
      <c r="A13" s="36">
        <f t="shared" si="1"/>
        <v>4</v>
      </c>
      <c r="B13" s="37">
        <v>45267</v>
      </c>
      <c r="C13" s="38">
        <v>14226898.49939</v>
      </c>
      <c r="D13" s="38">
        <v>5360109.3027400002</v>
      </c>
      <c r="E13" s="38">
        <v>24978300.0579</v>
      </c>
      <c r="F13" s="38"/>
      <c r="G13" s="38">
        <v>107799695.209472</v>
      </c>
      <c r="H13" s="38">
        <v>7463426.7403119951</v>
      </c>
      <c r="I13" s="38">
        <v>0</v>
      </c>
      <c r="J13" s="38">
        <v>0</v>
      </c>
      <c r="K13" s="38">
        <v>30050000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24421037.102730002</v>
      </c>
      <c r="T13" s="38">
        <v>24421037.102730002</v>
      </c>
      <c r="U13" s="38">
        <v>38074395.869690001</v>
      </c>
      <c r="V13" s="42"/>
      <c r="W13" s="38">
        <v>163401534.9998</v>
      </c>
      <c r="X13" s="38">
        <v>37244573.145790003</v>
      </c>
      <c r="Y13" s="38">
        <v>22916746.674094997</v>
      </c>
      <c r="Z13" s="38">
        <v>3549915.891301997</v>
      </c>
      <c r="AA13" s="38">
        <v>31542541.833906002</v>
      </c>
      <c r="AB13" s="38">
        <v>7694398.1506940005</v>
      </c>
      <c r="AC13" s="38">
        <v>571571.49410000001</v>
      </c>
      <c r="AD13" s="38">
        <v>571040.57059000002</v>
      </c>
      <c r="AE13" s="38">
        <v>1177792.119716</v>
      </c>
      <c r="AF13" s="38">
        <v>179593.16265600003</v>
      </c>
      <c r="AG13" s="38">
        <v>3179647.9074200001</v>
      </c>
      <c r="AH13" s="38">
        <v>406995.88755000016</v>
      </c>
      <c r="AI13" s="38">
        <v>0</v>
      </c>
      <c r="AJ13" s="38">
        <v>0</v>
      </c>
      <c r="AK13" s="38">
        <v>52195.328399999999</v>
      </c>
      <c r="AL13" s="38">
        <v>52195.328399999999</v>
      </c>
      <c r="AM13" s="38">
        <v>5.7782399999999994</v>
      </c>
      <c r="AN13" s="38">
        <v>0</v>
      </c>
      <c r="AO13" s="38">
        <v>10669.783369999999</v>
      </c>
      <c r="AP13" s="38">
        <v>10669.783369999999</v>
      </c>
      <c r="AQ13" s="38">
        <v>31986.646399000005</v>
      </c>
      <c r="AR13" s="38">
        <v>0</v>
      </c>
      <c r="AS13" s="38">
        <v>24981.339915</v>
      </c>
      <c r="AT13" s="38">
        <v>0</v>
      </c>
      <c r="AU13" s="38">
        <v>1910456.99874</v>
      </c>
      <c r="AV13" s="38">
        <v>147199.0409299999</v>
      </c>
      <c r="AW13" s="38">
        <v>39193.946300000003</v>
      </c>
      <c r="AX13" s="38">
        <v>39005.294880000001</v>
      </c>
      <c r="AY13" s="38">
        <v>2417704.3400899996</v>
      </c>
      <c r="AZ13" s="38">
        <v>544522.6969699997</v>
      </c>
      <c r="BA13" s="38">
        <v>0</v>
      </c>
      <c r="BB13" s="38">
        <v>0</v>
      </c>
      <c r="BC13" s="42"/>
      <c r="BD13" s="42"/>
      <c r="BE13" s="38">
        <v>0</v>
      </c>
      <c r="BF13" s="38">
        <v>0</v>
      </c>
      <c r="BG13" s="38">
        <v>63875494.190690003</v>
      </c>
      <c r="BH13" s="38">
        <v>13195535.80735</v>
      </c>
      <c r="BI13" s="38">
        <v>165620.32785</v>
      </c>
      <c r="BJ13" s="38">
        <v>0</v>
      </c>
      <c r="BK13" s="38">
        <v>1707341.1371999998</v>
      </c>
      <c r="BL13" s="38">
        <v>264384.21056499972</v>
      </c>
      <c r="BM13" s="38">
        <v>105238.66751499999</v>
      </c>
      <c r="BN13" s="38">
        <v>70626.62271499999</v>
      </c>
      <c r="BO13" s="39">
        <v>395474.17245999997</v>
      </c>
      <c r="BP13" s="38">
        <v>0</v>
      </c>
      <c r="BQ13" s="38">
        <v>1163.6152099999999</v>
      </c>
      <c r="BR13" s="38">
        <v>1043.4472499999999</v>
      </c>
      <c r="BS13" s="38">
        <v>766830.48268999998</v>
      </c>
      <c r="BT13" s="38">
        <v>0</v>
      </c>
      <c r="BU13" s="38">
        <v>0</v>
      </c>
      <c r="BV13" s="38">
        <v>0</v>
      </c>
      <c r="BW13" s="38">
        <v>75593.87294999999</v>
      </c>
      <c r="BX13" s="38">
        <v>75351.613599999997</v>
      </c>
      <c r="BY13" s="38">
        <v>2030772.5961200001</v>
      </c>
      <c r="BZ13" s="38">
        <v>658313.7612200001</v>
      </c>
      <c r="CA13" s="38">
        <v>5248034.8720699996</v>
      </c>
      <c r="CB13" s="38">
        <v>1069719.6553799999</v>
      </c>
      <c r="CC13" s="38">
        <v>58627459.318619996</v>
      </c>
      <c r="CD13" s="38">
        <v>12125816.151969999</v>
      </c>
      <c r="CE13" s="40">
        <f t="shared" si="0"/>
        <v>278.71159999999998</v>
      </c>
      <c r="CF13" s="40">
        <f t="shared" si="0"/>
        <v>307.15109999999999</v>
      </c>
    </row>
    <row r="14" spans="1:84" s="35" customFormat="1" ht="15" customHeight="1" x14ac:dyDescent="0.3">
      <c r="A14" s="36">
        <f t="shared" si="1"/>
        <v>5</v>
      </c>
      <c r="B14" s="37">
        <v>45268</v>
      </c>
      <c r="C14" s="38">
        <v>14029541.63943</v>
      </c>
      <c r="D14" s="38">
        <v>4568679.7330799997</v>
      </c>
      <c r="E14" s="38">
        <v>24252692.517030001</v>
      </c>
      <c r="F14" s="38"/>
      <c r="G14" s="38">
        <v>107886652.95850399</v>
      </c>
      <c r="H14" s="38">
        <v>7460136.2436839938</v>
      </c>
      <c r="I14" s="38">
        <v>0</v>
      </c>
      <c r="J14" s="38">
        <v>0</v>
      </c>
      <c r="K14" s="38">
        <v>31550000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24873998.755989999</v>
      </c>
      <c r="T14" s="38">
        <v>24873998.755989999</v>
      </c>
      <c r="U14" s="38">
        <v>38074395.869690001</v>
      </c>
      <c r="V14" s="42"/>
      <c r="W14" s="38">
        <v>164518490.00126001</v>
      </c>
      <c r="X14" s="38">
        <v>36902814.732759997</v>
      </c>
      <c r="Y14" s="38">
        <v>23171534.107382998</v>
      </c>
      <c r="Z14" s="38">
        <v>3594717.8544079959</v>
      </c>
      <c r="AA14" s="38">
        <v>31697506.993086006</v>
      </c>
      <c r="AB14" s="38">
        <v>7752453.3088740027</v>
      </c>
      <c r="AC14" s="38">
        <v>553216.07183999999</v>
      </c>
      <c r="AD14" s="38">
        <v>552686.90946999996</v>
      </c>
      <c r="AE14" s="38">
        <v>1180453.3126979999</v>
      </c>
      <c r="AF14" s="38">
        <v>179407.61036799991</v>
      </c>
      <c r="AG14" s="38">
        <v>3146008.9748200001</v>
      </c>
      <c r="AH14" s="38">
        <v>413923.94448999997</v>
      </c>
      <c r="AI14" s="38">
        <v>0</v>
      </c>
      <c r="AJ14" s="38">
        <v>0</v>
      </c>
      <c r="AK14" s="38">
        <v>52236.330900000001</v>
      </c>
      <c r="AL14" s="38">
        <v>52236.330900000001</v>
      </c>
      <c r="AM14" s="38">
        <v>5.7782399999999994</v>
      </c>
      <c r="AN14" s="38">
        <v>0</v>
      </c>
      <c r="AO14" s="38">
        <v>10678.16512</v>
      </c>
      <c r="AP14" s="38">
        <v>10678.16512</v>
      </c>
      <c r="AQ14" s="38">
        <v>30321.748349000001</v>
      </c>
      <c r="AR14" s="38">
        <v>0</v>
      </c>
      <c r="AS14" s="38">
        <v>24981.339915</v>
      </c>
      <c r="AT14" s="38">
        <v>0</v>
      </c>
      <c r="AU14" s="38">
        <v>2023819.35883</v>
      </c>
      <c r="AV14" s="38">
        <v>139707.39219000004</v>
      </c>
      <c r="AW14" s="38">
        <v>58592.017370000001</v>
      </c>
      <c r="AX14" s="38">
        <v>58496.471980000002</v>
      </c>
      <c r="AY14" s="38">
        <v>1642300.9640199998</v>
      </c>
      <c r="AZ14" s="38">
        <v>101023.91195999994</v>
      </c>
      <c r="BA14" s="38">
        <v>0</v>
      </c>
      <c r="BB14" s="38">
        <v>0</v>
      </c>
      <c r="BC14" s="42"/>
      <c r="BD14" s="42"/>
      <c r="BE14" s="38">
        <v>0</v>
      </c>
      <c r="BF14" s="38">
        <v>0</v>
      </c>
      <c r="BG14" s="38">
        <v>63591655.162610002</v>
      </c>
      <c r="BH14" s="38">
        <v>12855331.89975</v>
      </c>
      <c r="BI14" s="38">
        <v>167224.87536999999</v>
      </c>
      <c r="BJ14" s="38">
        <v>0</v>
      </c>
      <c r="BK14" s="38">
        <v>1690541.54632</v>
      </c>
      <c r="BL14" s="38">
        <v>262481.57921999996</v>
      </c>
      <c r="BM14" s="38">
        <v>105294.14887</v>
      </c>
      <c r="BN14" s="38">
        <v>70682.104070000001</v>
      </c>
      <c r="BO14" s="39">
        <v>392666.13968000002</v>
      </c>
      <c r="BP14" s="38">
        <v>0</v>
      </c>
      <c r="BQ14" s="38">
        <v>1162.93012</v>
      </c>
      <c r="BR14" s="38">
        <v>1042.7771600000001</v>
      </c>
      <c r="BS14" s="38">
        <v>812861.27919000003</v>
      </c>
      <c r="BT14" s="38">
        <v>0</v>
      </c>
      <c r="BU14" s="38">
        <v>0</v>
      </c>
      <c r="BV14" s="38">
        <v>0</v>
      </c>
      <c r="BW14" s="38">
        <v>41097.401570000002</v>
      </c>
      <c r="BX14" s="38">
        <v>40913.132369999999</v>
      </c>
      <c r="BY14" s="38">
        <v>1940991.2419700001</v>
      </c>
      <c r="BZ14" s="38">
        <v>650599.84260000009</v>
      </c>
      <c r="CA14" s="38">
        <v>5151839.5631400002</v>
      </c>
      <c r="CB14" s="38">
        <v>1025719.43543</v>
      </c>
      <c r="CC14" s="38">
        <v>58439815.599469997</v>
      </c>
      <c r="CD14" s="38">
        <v>11829612.46432</v>
      </c>
      <c r="CE14" s="40">
        <f t="shared" si="0"/>
        <v>281.51780000000002</v>
      </c>
      <c r="CF14" s="40">
        <f t="shared" si="0"/>
        <v>311.9529</v>
      </c>
    </row>
    <row r="15" spans="1:84" s="35" customFormat="1" ht="15" customHeight="1" x14ac:dyDescent="0.3">
      <c r="A15" s="36">
        <f t="shared" si="1"/>
        <v>6</v>
      </c>
      <c r="B15" s="37">
        <v>45269</v>
      </c>
      <c r="C15" s="38">
        <v>13832955.776900001</v>
      </c>
      <c r="D15" s="38">
        <v>4540702.8274500016</v>
      </c>
      <c r="E15" s="38">
        <v>25017392.460900001</v>
      </c>
      <c r="F15" s="38"/>
      <c r="G15" s="38">
        <v>107947633.23974001</v>
      </c>
      <c r="H15" s="38">
        <v>7454542.941960007</v>
      </c>
      <c r="I15" s="38">
        <v>0</v>
      </c>
      <c r="J15" s="38">
        <v>0</v>
      </c>
      <c r="K15" s="38">
        <v>29350000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23760161.698319998</v>
      </c>
      <c r="T15" s="38">
        <v>23760161.698319998</v>
      </c>
      <c r="U15" s="38">
        <v>38074395.869690001</v>
      </c>
      <c r="V15" s="42"/>
      <c r="W15" s="38">
        <v>161833747.30616999</v>
      </c>
      <c r="X15" s="38">
        <v>35755407.467730001</v>
      </c>
      <c r="Y15" s="38">
        <v>23020863.329055</v>
      </c>
      <c r="Z15" s="38">
        <v>3612912.0414029979</v>
      </c>
      <c r="AA15" s="38">
        <v>31316197.616426006</v>
      </c>
      <c r="AB15" s="38">
        <v>7682076.8941300046</v>
      </c>
      <c r="AC15" s="38">
        <v>575758.04108999996</v>
      </c>
      <c r="AD15" s="38">
        <v>575233.42602999997</v>
      </c>
      <c r="AE15" s="38">
        <v>1168715.8264840001</v>
      </c>
      <c r="AF15" s="38">
        <v>180241.54762400003</v>
      </c>
      <c r="AG15" s="38">
        <v>3137514.7580200001</v>
      </c>
      <c r="AH15" s="38">
        <v>405411.18969000009</v>
      </c>
      <c r="AI15" s="38">
        <v>0</v>
      </c>
      <c r="AJ15" s="38">
        <v>0</v>
      </c>
      <c r="AK15" s="38">
        <v>52210.134859999998</v>
      </c>
      <c r="AL15" s="38">
        <v>52210.134859999998</v>
      </c>
      <c r="AM15" s="38">
        <v>5.7782399999999994</v>
      </c>
      <c r="AN15" s="38">
        <v>0</v>
      </c>
      <c r="AO15" s="38">
        <v>10672.81011</v>
      </c>
      <c r="AP15" s="38">
        <v>10672.81011</v>
      </c>
      <c r="AQ15" s="38">
        <v>28475.471531500003</v>
      </c>
      <c r="AR15" s="38">
        <v>0</v>
      </c>
      <c r="AS15" s="38">
        <v>24981.339915</v>
      </c>
      <c r="AT15" s="38">
        <v>0</v>
      </c>
      <c r="AU15" s="38">
        <v>2195694.1596499998</v>
      </c>
      <c r="AV15" s="38">
        <v>246010.57198999985</v>
      </c>
      <c r="AW15" s="38">
        <v>91557.680999999982</v>
      </c>
      <c r="AX15" s="38">
        <v>91464.072209999984</v>
      </c>
      <c r="AY15" s="38">
        <v>1602939.46621</v>
      </c>
      <c r="AZ15" s="38">
        <v>90722.870989999967</v>
      </c>
      <c r="BA15" s="38">
        <v>0</v>
      </c>
      <c r="BB15" s="38">
        <v>0</v>
      </c>
      <c r="BC15" s="42"/>
      <c r="BD15" s="42"/>
      <c r="BE15" s="38">
        <v>0</v>
      </c>
      <c r="BF15" s="38">
        <v>0</v>
      </c>
      <c r="BG15" s="38">
        <v>63225586.412589997</v>
      </c>
      <c r="BH15" s="38">
        <v>12946955.55909</v>
      </c>
      <c r="BI15" s="38">
        <v>163687.55773499998</v>
      </c>
      <c r="BJ15" s="38">
        <v>0</v>
      </c>
      <c r="BK15" s="38">
        <v>1390128.899555</v>
      </c>
      <c r="BL15" s="38">
        <v>22927.399364999961</v>
      </c>
      <c r="BM15" s="38">
        <v>98151.934079999992</v>
      </c>
      <c r="BN15" s="38">
        <v>70646.657644999985</v>
      </c>
      <c r="BO15" s="39">
        <v>385134.78120000003</v>
      </c>
      <c r="BP15" s="38">
        <v>0</v>
      </c>
      <c r="BQ15" s="38">
        <v>1162.00666</v>
      </c>
      <c r="BR15" s="38">
        <v>1041.9486999999999</v>
      </c>
      <c r="BS15" s="38">
        <v>812888.22212000005</v>
      </c>
      <c r="BT15" s="38">
        <v>0</v>
      </c>
      <c r="BU15" s="38">
        <v>0</v>
      </c>
      <c r="BV15" s="38">
        <v>0</v>
      </c>
      <c r="BW15" s="38">
        <v>91642.097810000007</v>
      </c>
      <c r="BX15" s="38">
        <v>91503.460680000004</v>
      </c>
      <c r="BY15" s="38">
        <v>3626284.63234</v>
      </c>
      <c r="BZ15" s="38">
        <v>1866194.1877299999</v>
      </c>
      <c r="CA15" s="38">
        <v>6569080.1315599997</v>
      </c>
      <c r="CB15" s="38">
        <v>2052313.6541299999</v>
      </c>
      <c r="CC15" s="38">
        <v>56656506.281029999</v>
      </c>
      <c r="CD15" s="38">
        <v>10894641.904960001</v>
      </c>
      <c r="CE15" s="40">
        <f t="shared" si="0"/>
        <v>285.64019999999999</v>
      </c>
      <c r="CF15" s="40">
        <f t="shared" si="0"/>
        <v>328.19260000000003</v>
      </c>
    </row>
    <row r="16" spans="1:84" s="35" customFormat="1" ht="15" customHeight="1" x14ac:dyDescent="0.3">
      <c r="A16" s="36">
        <f t="shared" si="1"/>
        <v>7</v>
      </c>
      <c r="B16" s="37">
        <v>45272</v>
      </c>
      <c r="C16" s="38">
        <v>12919652.701709999</v>
      </c>
      <c r="D16" s="38">
        <v>4182306.0449599996</v>
      </c>
      <c r="E16" s="38">
        <v>25014290.378690001</v>
      </c>
      <c r="F16" s="38"/>
      <c r="G16" s="38">
        <v>108128123.11631799</v>
      </c>
      <c r="H16" s="38">
        <v>7471866.1780879945</v>
      </c>
      <c r="I16" s="38">
        <v>0</v>
      </c>
      <c r="J16" s="38">
        <v>0</v>
      </c>
      <c r="K16" s="38">
        <v>27050000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24184049.54414</v>
      </c>
      <c r="T16" s="38">
        <v>24184049.54414</v>
      </c>
      <c r="U16" s="38">
        <v>38600422.187530003</v>
      </c>
      <c r="V16" s="42"/>
      <c r="W16" s="38">
        <v>158695693.55333</v>
      </c>
      <c r="X16" s="38">
        <v>35838221.767190002</v>
      </c>
      <c r="Y16" s="38">
        <v>22550004.192330003</v>
      </c>
      <c r="Z16" s="38">
        <v>3613274.9632000015</v>
      </c>
      <c r="AA16" s="38">
        <v>30834732.499138001</v>
      </c>
      <c r="AB16" s="38">
        <v>7683640.3955339994</v>
      </c>
      <c r="AC16" s="38">
        <v>546310.59976999997</v>
      </c>
      <c r="AD16" s="38">
        <v>545788.44646000001</v>
      </c>
      <c r="AE16" s="38">
        <v>1090173.7168380001</v>
      </c>
      <c r="AF16" s="38">
        <v>180662.90758800009</v>
      </c>
      <c r="AG16" s="38">
        <v>3332864.0948000001</v>
      </c>
      <c r="AH16" s="38">
        <v>448586.80047999992</v>
      </c>
      <c r="AI16" s="38">
        <v>0</v>
      </c>
      <c r="AJ16" s="38">
        <v>0</v>
      </c>
      <c r="AK16" s="38">
        <v>52310.078459999997</v>
      </c>
      <c r="AL16" s="38">
        <v>52310.078459999997</v>
      </c>
      <c r="AM16" s="38">
        <v>5.7782399999999994</v>
      </c>
      <c r="AN16" s="38">
        <v>0</v>
      </c>
      <c r="AO16" s="38">
        <v>10693.240610000001</v>
      </c>
      <c r="AP16" s="38">
        <v>10693.240610000001</v>
      </c>
      <c r="AQ16" s="38">
        <v>32094.173891499999</v>
      </c>
      <c r="AR16" s="38">
        <v>0</v>
      </c>
      <c r="AS16" s="38">
        <v>24981.339915</v>
      </c>
      <c r="AT16" s="38">
        <v>0</v>
      </c>
      <c r="AU16" s="38">
        <v>1711417.7748700001</v>
      </c>
      <c r="AV16" s="38">
        <v>168828.90168999997</v>
      </c>
      <c r="AW16" s="38">
        <v>902764.66432999994</v>
      </c>
      <c r="AX16" s="38">
        <v>391689.52474999992</v>
      </c>
      <c r="AY16" s="38">
        <v>1700875.6576999999</v>
      </c>
      <c r="AZ16" s="38">
        <v>109319.40229999996</v>
      </c>
      <c r="BA16" s="38">
        <v>0</v>
      </c>
      <c r="BB16" s="38">
        <v>0</v>
      </c>
      <c r="BC16" s="42"/>
      <c r="BD16" s="42"/>
      <c r="BE16" s="38">
        <v>0</v>
      </c>
      <c r="BF16" s="38">
        <v>0</v>
      </c>
      <c r="BG16" s="38">
        <v>62789227.81092</v>
      </c>
      <c r="BH16" s="38">
        <v>13204794.661040001</v>
      </c>
      <c r="BI16" s="38">
        <v>151341.71090499999</v>
      </c>
      <c r="BJ16" s="38">
        <v>0</v>
      </c>
      <c r="BK16" s="38">
        <v>1281696.4058400001</v>
      </c>
      <c r="BL16" s="38">
        <v>17884.011435000109</v>
      </c>
      <c r="BM16" s="38">
        <v>98287.169909999997</v>
      </c>
      <c r="BN16" s="38">
        <v>70781.89347499999</v>
      </c>
      <c r="BO16" s="39">
        <v>385872.02798999997</v>
      </c>
      <c r="BP16" s="38">
        <v>0</v>
      </c>
      <c r="BQ16" s="38">
        <v>1164.4074900000001</v>
      </c>
      <c r="BR16" s="38">
        <v>1044.27018</v>
      </c>
      <c r="BS16" s="38">
        <v>812897.14361999999</v>
      </c>
      <c r="BT16" s="38">
        <v>0</v>
      </c>
      <c r="BU16" s="38">
        <v>0</v>
      </c>
      <c r="BV16" s="38">
        <v>0</v>
      </c>
      <c r="BW16" s="38">
        <v>904271.94365999999</v>
      </c>
      <c r="BX16" s="38">
        <v>903562.26086000004</v>
      </c>
      <c r="BY16" s="38">
        <v>2514343.6408799998</v>
      </c>
      <c r="BZ16" s="38">
        <v>1209973.93508</v>
      </c>
      <c r="CA16" s="38">
        <v>6149874.4503699997</v>
      </c>
      <c r="CB16" s="38">
        <v>2203246.3710400001</v>
      </c>
      <c r="CC16" s="38">
        <v>56639353.360550001</v>
      </c>
      <c r="CD16" s="38">
        <v>11001548.289999999</v>
      </c>
      <c r="CE16" s="40">
        <f t="shared" si="0"/>
        <v>280.18630000000002</v>
      </c>
      <c r="CF16" s="40">
        <f t="shared" si="0"/>
        <v>325.75619999999998</v>
      </c>
    </row>
    <row r="17" spans="1:84" s="35" customFormat="1" ht="15" customHeight="1" x14ac:dyDescent="0.3">
      <c r="A17" s="36">
        <f t="shared" si="1"/>
        <v>8</v>
      </c>
      <c r="B17" s="37">
        <v>45273</v>
      </c>
      <c r="C17" s="38">
        <v>13797882.132240001</v>
      </c>
      <c r="D17" s="38">
        <v>4961684.0638900008</v>
      </c>
      <c r="E17" s="38">
        <v>25144923.590429999</v>
      </c>
      <c r="F17" s="38"/>
      <c r="G17" s="38">
        <v>108157743.416584</v>
      </c>
      <c r="H17" s="38">
        <v>7494441.664823994</v>
      </c>
      <c r="I17" s="38">
        <v>0</v>
      </c>
      <c r="J17" s="38">
        <v>0</v>
      </c>
      <c r="K17" s="38">
        <v>25050000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24278999.331619997</v>
      </c>
      <c r="T17" s="38">
        <v>24278999.331619997</v>
      </c>
      <c r="U17" s="38">
        <v>38600422.187530003</v>
      </c>
      <c r="V17" s="42"/>
      <c r="W17" s="38">
        <v>157829126.28334001</v>
      </c>
      <c r="X17" s="38">
        <v>36735125.060340002</v>
      </c>
      <c r="Y17" s="38">
        <v>22214924.276010003</v>
      </c>
      <c r="Z17" s="38">
        <v>3502606.5522310026</v>
      </c>
      <c r="AA17" s="38">
        <v>30982884.205248002</v>
      </c>
      <c r="AB17" s="38">
        <v>7703699.7884740019</v>
      </c>
      <c r="AC17" s="38">
        <v>685753.50948000001</v>
      </c>
      <c r="AD17" s="38">
        <v>685234.00219999999</v>
      </c>
      <c r="AE17" s="38">
        <v>1100423.5036360002</v>
      </c>
      <c r="AF17" s="38">
        <v>181066.73905600017</v>
      </c>
      <c r="AG17" s="38">
        <v>3332032.8345300001</v>
      </c>
      <c r="AH17" s="38">
        <v>446906.4644500002</v>
      </c>
      <c r="AI17" s="38">
        <v>0</v>
      </c>
      <c r="AJ17" s="38">
        <v>0</v>
      </c>
      <c r="AK17" s="38">
        <v>67451.826159999997</v>
      </c>
      <c r="AL17" s="38">
        <v>52494.020229999995</v>
      </c>
      <c r="AM17" s="38">
        <v>5.7782399999999994</v>
      </c>
      <c r="AN17" s="38">
        <v>0</v>
      </c>
      <c r="AO17" s="38">
        <v>10730.84204</v>
      </c>
      <c r="AP17" s="38">
        <v>10730.84204</v>
      </c>
      <c r="AQ17" s="38">
        <v>32727.184217000002</v>
      </c>
      <c r="AR17" s="38">
        <v>0</v>
      </c>
      <c r="AS17" s="38">
        <v>24981.339915</v>
      </c>
      <c r="AT17" s="38">
        <v>0</v>
      </c>
      <c r="AU17" s="38">
        <v>1305922.3392400001</v>
      </c>
      <c r="AV17" s="38">
        <v>86465.064890000038</v>
      </c>
      <c r="AW17" s="38">
        <v>78885.768049999999</v>
      </c>
      <c r="AX17" s="38">
        <v>78515.510580000002</v>
      </c>
      <c r="AY17" s="38">
        <v>1441288.993</v>
      </c>
      <c r="AZ17" s="38">
        <v>306984.57923000003</v>
      </c>
      <c r="BA17" s="38">
        <v>0</v>
      </c>
      <c r="BB17" s="38">
        <v>0</v>
      </c>
      <c r="BC17" s="42"/>
      <c r="BD17" s="42"/>
      <c r="BE17" s="38">
        <v>0</v>
      </c>
      <c r="BF17" s="38">
        <v>0</v>
      </c>
      <c r="BG17" s="38">
        <v>61278012.399769999</v>
      </c>
      <c r="BH17" s="38">
        <v>13054703.56346</v>
      </c>
      <c r="BI17" s="38">
        <v>156354.78532</v>
      </c>
      <c r="BJ17" s="38">
        <v>0</v>
      </c>
      <c r="BK17" s="38">
        <v>1261450.329075</v>
      </c>
      <c r="BL17" s="38">
        <v>3873.2881199999301</v>
      </c>
      <c r="BM17" s="38">
        <v>27505.276435</v>
      </c>
      <c r="BN17" s="38">
        <v>0</v>
      </c>
      <c r="BO17" s="39">
        <v>387228.89815000002</v>
      </c>
      <c r="BP17" s="38">
        <v>0</v>
      </c>
      <c r="BQ17" s="38">
        <v>1167.34043</v>
      </c>
      <c r="BR17" s="38">
        <v>1047.2031199999999</v>
      </c>
      <c r="BS17" s="38">
        <v>812786.52275</v>
      </c>
      <c r="BT17" s="38">
        <v>0</v>
      </c>
      <c r="BU17" s="38">
        <v>0</v>
      </c>
      <c r="BV17" s="38">
        <v>0</v>
      </c>
      <c r="BW17" s="38">
        <v>63613.750649999994</v>
      </c>
      <c r="BX17" s="38">
        <v>63219.441139999995</v>
      </c>
      <c r="BY17" s="38">
        <v>2422298.0441799997</v>
      </c>
      <c r="BZ17" s="38">
        <v>1388949.8671099998</v>
      </c>
      <c r="CA17" s="38">
        <v>5132404.94704</v>
      </c>
      <c r="CB17" s="38">
        <v>1457089.7995</v>
      </c>
      <c r="CC17" s="38">
        <v>56145607.45273</v>
      </c>
      <c r="CD17" s="38">
        <v>11597613.76396</v>
      </c>
      <c r="CE17" s="40">
        <f t="shared" si="0"/>
        <v>281.10680000000002</v>
      </c>
      <c r="CF17" s="40">
        <f t="shared" si="0"/>
        <v>316.7473</v>
      </c>
    </row>
    <row r="18" spans="1:84" s="35" customFormat="1" ht="15" customHeight="1" x14ac:dyDescent="0.3">
      <c r="A18" s="36">
        <f t="shared" si="1"/>
        <v>9</v>
      </c>
      <c r="B18" s="37">
        <v>45274</v>
      </c>
      <c r="C18" s="38">
        <v>12867970.636569997</v>
      </c>
      <c r="D18" s="38">
        <v>4371796.5721199978</v>
      </c>
      <c r="E18" s="38">
        <v>25571155.334849998</v>
      </c>
      <c r="F18" s="38"/>
      <c r="G18" s="38">
        <v>108729882.46765199</v>
      </c>
      <c r="H18" s="38">
        <v>7973468.6139319986</v>
      </c>
      <c r="I18" s="38">
        <v>0</v>
      </c>
      <c r="J18" s="38">
        <v>0</v>
      </c>
      <c r="K18" s="38">
        <v>25050000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23182307.951760001</v>
      </c>
      <c r="T18" s="38">
        <v>23182307.951760001</v>
      </c>
      <c r="U18" s="38">
        <v>38600422.187530003</v>
      </c>
      <c r="V18" s="42"/>
      <c r="W18" s="38">
        <v>156800894.2033</v>
      </c>
      <c r="X18" s="38">
        <v>35527573.137809999</v>
      </c>
      <c r="Y18" s="38">
        <v>22124259.616099998</v>
      </c>
      <c r="Z18" s="38">
        <v>3527522.1816029977</v>
      </c>
      <c r="AA18" s="38">
        <v>31095918.534954004</v>
      </c>
      <c r="AB18" s="38">
        <v>7708770.2092120014</v>
      </c>
      <c r="AC18" s="38">
        <v>692557.75482999999</v>
      </c>
      <c r="AD18" s="38">
        <v>692040.13384999998</v>
      </c>
      <c r="AE18" s="38">
        <v>1082950.670472</v>
      </c>
      <c r="AF18" s="38">
        <v>181147.36853200002</v>
      </c>
      <c r="AG18" s="38">
        <v>3359766.2778000003</v>
      </c>
      <c r="AH18" s="38">
        <v>455428.24539000029</v>
      </c>
      <c r="AI18" s="38">
        <v>0</v>
      </c>
      <c r="AJ18" s="38">
        <v>0</v>
      </c>
      <c r="AK18" s="38">
        <v>67783.615940000003</v>
      </c>
      <c r="AL18" s="38">
        <v>52657.033640000001</v>
      </c>
      <c r="AM18" s="38">
        <v>5.7782399999999994</v>
      </c>
      <c r="AN18" s="38">
        <v>0</v>
      </c>
      <c r="AO18" s="38">
        <v>10764.165290000001</v>
      </c>
      <c r="AP18" s="38">
        <v>10764.165290000001</v>
      </c>
      <c r="AQ18" s="38">
        <v>34454.883742999999</v>
      </c>
      <c r="AR18" s="38">
        <v>0</v>
      </c>
      <c r="AS18" s="38">
        <v>20373.339915</v>
      </c>
      <c r="AT18" s="38">
        <v>0</v>
      </c>
      <c r="AU18" s="38">
        <v>1407558.30746</v>
      </c>
      <c r="AV18" s="38">
        <v>80247.913290000055</v>
      </c>
      <c r="AW18" s="38">
        <v>135872.81525000001</v>
      </c>
      <c r="AX18" s="38">
        <v>83631.554340000017</v>
      </c>
      <c r="AY18" s="38">
        <v>1597524.1461</v>
      </c>
      <c r="AZ18" s="38">
        <v>101535.78544000001</v>
      </c>
      <c r="BA18" s="38">
        <v>0</v>
      </c>
      <c r="BB18" s="38">
        <v>0</v>
      </c>
      <c r="BC18" s="42"/>
      <c r="BD18" s="42"/>
      <c r="BE18" s="38">
        <v>0</v>
      </c>
      <c r="BF18" s="38">
        <v>0</v>
      </c>
      <c r="BG18" s="38">
        <v>61629789.906110004</v>
      </c>
      <c r="BH18" s="38">
        <v>12893744.59065</v>
      </c>
      <c r="BI18" s="38">
        <v>155186.290955</v>
      </c>
      <c r="BJ18" s="38">
        <v>0</v>
      </c>
      <c r="BK18" s="38">
        <v>1268537.5212699999</v>
      </c>
      <c r="BL18" s="38">
        <v>25788.948614999892</v>
      </c>
      <c r="BM18" s="38">
        <v>27505.276435</v>
      </c>
      <c r="BN18" s="38">
        <v>0</v>
      </c>
      <c r="BO18" s="39">
        <v>388431.38757000002</v>
      </c>
      <c r="BP18" s="38">
        <v>0</v>
      </c>
      <c r="BQ18" s="38">
        <v>1172.15617</v>
      </c>
      <c r="BR18" s="38">
        <v>1052.0188599999999</v>
      </c>
      <c r="BS18" s="38">
        <v>843722.44169000001</v>
      </c>
      <c r="BT18" s="38">
        <v>30927.677439999999</v>
      </c>
      <c r="BU18" s="38">
        <v>0</v>
      </c>
      <c r="BV18" s="38">
        <v>0</v>
      </c>
      <c r="BW18" s="38">
        <v>103609.83544</v>
      </c>
      <c r="BX18" s="38">
        <v>103292.01534</v>
      </c>
      <c r="BY18" s="38">
        <v>4191707.6796300006</v>
      </c>
      <c r="BZ18" s="38">
        <v>2872646.9358300003</v>
      </c>
      <c r="CA18" s="38">
        <v>6979872.58923</v>
      </c>
      <c r="CB18" s="38">
        <v>3033707.5960900001</v>
      </c>
      <c r="CC18" s="38">
        <v>54649917.316880003</v>
      </c>
      <c r="CD18" s="38">
        <v>9860036.9945599996</v>
      </c>
      <c r="CE18" s="40">
        <f t="shared" si="0"/>
        <v>286.91879999999998</v>
      </c>
      <c r="CF18" s="40">
        <f t="shared" si="0"/>
        <v>360.31889999999999</v>
      </c>
    </row>
    <row r="19" spans="1:84" s="35" customFormat="1" ht="15" customHeight="1" x14ac:dyDescent="0.3">
      <c r="A19" s="36">
        <f t="shared" si="1"/>
        <v>10</v>
      </c>
      <c r="B19" s="37">
        <v>45275</v>
      </c>
      <c r="C19" s="38">
        <v>12896964.02664</v>
      </c>
      <c r="D19" s="38">
        <v>4031676.7109900005</v>
      </c>
      <c r="E19" s="38">
        <v>23127998.703510001</v>
      </c>
      <c r="F19" s="38"/>
      <c r="G19" s="38">
        <v>108805457.06573001</v>
      </c>
      <c r="H19" s="38">
        <v>7977333.9815600067</v>
      </c>
      <c r="I19" s="38">
        <v>0</v>
      </c>
      <c r="J19" s="38">
        <v>0</v>
      </c>
      <c r="K19" s="38">
        <v>30050000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23502614.298210002</v>
      </c>
      <c r="T19" s="38">
        <v>23502614.298210002</v>
      </c>
      <c r="U19" s="38">
        <v>38600422.187530003</v>
      </c>
      <c r="V19" s="42"/>
      <c r="W19" s="38">
        <v>159782611.90656</v>
      </c>
      <c r="X19" s="38">
        <v>35511624.990759999</v>
      </c>
      <c r="Y19" s="38">
        <v>22337407.861690003</v>
      </c>
      <c r="Z19" s="38">
        <v>3537906.7502580029</v>
      </c>
      <c r="AA19" s="38">
        <v>31651432.845124003</v>
      </c>
      <c r="AB19" s="38">
        <v>7679586.2116700001</v>
      </c>
      <c r="AC19" s="38">
        <v>743792.50743999996</v>
      </c>
      <c r="AD19" s="38">
        <v>743277.92019999993</v>
      </c>
      <c r="AE19" s="38">
        <v>1434687.3876880002</v>
      </c>
      <c r="AF19" s="38">
        <v>178652.11262800012</v>
      </c>
      <c r="AG19" s="38">
        <v>3297727.8496999997</v>
      </c>
      <c r="AH19" s="38">
        <v>453599.47933999961</v>
      </c>
      <c r="AI19" s="38">
        <v>0</v>
      </c>
      <c r="AJ19" s="38">
        <v>0</v>
      </c>
      <c r="AK19" s="38">
        <v>68036.598180000001</v>
      </c>
      <c r="AL19" s="38">
        <v>52711.70364</v>
      </c>
      <c r="AM19" s="38">
        <v>5.7782399999999994</v>
      </c>
      <c r="AN19" s="38">
        <v>0</v>
      </c>
      <c r="AO19" s="38">
        <v>10775.34094</v>
      </c>
      <c r="AP19" s="38">
        <v>10775.34094</v>
      </c>
      <c r="AQ19" s="38">
        <v>31130.306094500003</v>
      </c>
      <c r="AR19" s="38">
        <v>0</v>
      </c>
      <c r="AS19" s="38">
        <v>20373.339915</v>
      </c>
      <c r="AT19" s="38">
        <v>0</v>
      </c>
      <c r="AU19" s="38">
        <v>1446191.2245500002</v>
      </c>
      <c r="AV19" s="38">
        <v>147909.28462000005</v>
      </c>
      <c r="AW19" s="38">
        <v>270002.38238000002</v>
      </c>
      <c r="AX19" s="38">
        <v>201241.45042000004</v>
      </c>
      <c r="AY19" s="38">
        <v>1447284.12528</v>
      </c>
      <c r="AZ19" s="38">
        <v>100556.55038000015</v>
      </c>
      <c r="BA19" s="38">
        <v>0</v>
      </c>
      <c r="BB19" s="38">
        <v>0</v>
      </c>
      <c r="BC19" s="42"/>
      <c r="BD19" s="42"/>
      <c r="BE19" s="38">
        <v>0</v>
      </c>
      <c r="BF19" s="38">
        <v>0</v>
      </c>
      <c r="BG19" s="38">
        <v>62758847.547219999</v>
      </c>
      <c r="BH19" s="38">
        <v>13106216.804099999</v>
      </c>
      <c r="BI19" s="38">
        <v>153329.56710499999</v>
      </c>
      <c r="BJ19" s="38">
        <v>0</v>
      </c>
      <c r="BK19" s="38">
        <v>1263870.4122899999</v>
      </c>
      <c r="BL19" s="38">
        <v>25812.936334999868</v>
      </c>
      <c r="BM19" s="38">
        <v>27505.276435</v>
      </c>
      <c r="BN19" s="38">
        <v>0</v>
      </c>
      <c r="BO19" s="39">
        <v>377727.31786000001</v>
      </c>
      <c r="BP19" s="38">
        <v>0</v>
      </c>
      <c r="BQ19" s="38">
        <v>1172.6103900000001</v>
      </c>
      <c r="BR19" s="38">
        <v>1052.47308</v>
      </c>
      <c r="BS19" s="38">
        <v>877268.93273</v>
      </c>
      <c r="BT19" s="38">
        <v>30915.364479999989</v>
      </c>
      <c r="BU19" s="38">
        <v>0</v>
      </c>
      <c r="BV19" s="38">
        <v>0</v>
      </c>
      <c r="BW19" s="38">
        <v>156002.01262000002</v>
      </c>
      <c r="BX19" s="38">
        <v>154153.46806000001</v>
      </c>
      <c r="BY19" s="38">
        <v>3857054.5579300001</v>
      </c>
      <c r="BZ19" s="38">
        <v>2855296.5395000004</v>
      </c>
      <c r="CA19" s="38">
        <v>6713930.6874399995</v>
      </c>
      <c r="CB19" s="38">
        <v>3067230.7814600002</v>
      </c>
      <c r="CC19" s="38">
        <v>56044916.859779999</v>
      </c>
      <c r="CD19" s="38">
        <v>10038986.022639999</v>
      </c>
      <c r="CE19" s="40">
        <f t="shared" si="0"/>
        <v>285.09739999999999</v>
      </c>
      <c r="CF19" s="40">
        <f t="shared" si="0"/>
        <v>353.73719999999997</v>
      </c>
    </row>
    <row r="20" spans="1:84" s="35" customFormat="1" ht="15" customHeight="1" x14ac:dyDescent="0.3">
      <c r="A20" s="36">
        <f t="shared" si="1"/>
        <v>11</v>
      </c>
      <c r="B20" s="37">
        <v>45276</v>
      </c>
      <c r="C20" s="38">
        <v>13620054.81501</v>
      </c>
      <c r="D20" s="38">
        <v>5041609.0016600005</v>
      </c>
      <c r="E20" s="38">
        <v>26025966.52798</v>
      </c>
      <c r="F20" s="38"/>
      <c r="G20" s="38">
        <v>109073961.12302199</v>
      </c>
      <c r="H20" s="38">
        <v>8012524.5909319967</v>
      </c>
      <c r="I20" s="38">
        <v>0</v>
      </c>
      <c r="J20" s="38">
        <v>0</v>
      </c>
      <c r="K20" s="38">
        <v>27950000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23798163.213380001</v>
      </c>
      <c r="T20" s="38">
        <v>23798163.213380001</v>
      </c>
      <c r="U20" s="38">
        <v>38600422.187530003</v>
      </c>
      <c r="V20" s="42"/>
      <c r="W20" s="38">
        <v>161867723.49186</v>
      </c>
      <c r="X20" s="38">
        <v>36852296.805969998</v>
      </c>
      <c r="Y20" s="38">
        <v>22316622.809912004</v>
      </c>
      <c r="Z20" s="38">
        <v>3486908.4736520019</v>
      </c>
      <c r="AA20" s="38">
        <v>31765089.140260004</v>
      </c>
      <c r="AB20" s="38">
        <v>7664728.7384640034</v>
      </c>
      <c r="AC20" s="38">
        <v>706099.05985999992</v>
      </c>
      <c r="AD20" s="38">
        <v>705587.9908599999</v>
      </c>
      <c r="AE20" s="38">
        <v>1220633.4649079998</v>
      </c>
      <c r="AF20" s="38">
        <v>178953.3792479999</v>
      </c>
      <c r="AG20" s="38">
        <v>3328020.6567699998</v>
      </c>
      <c r="AH20" s="38">
        <v>460603.60120999988</v>
      </c>
      <c r="AI20" s="38">
        <v>0</v>
      </c>
      <c r="AJ20" s="38">
        <v>0</v>
      </c>
      <c r="AK20" s="38">
        <v>68158.107779999991</v>
      </c>
      <c r="AL20" s="38">
        <v>52664.43686999999</v>
      </c>
      <c r="AM20" s="38">
        <v>5.7782399999999994</v>
      </c>
      <c r="AN20" s="38">
        <v>0</v>
      </c>
      <c r="AO20" s="38">
        <v>10765.67866</v>
      </c>
      <c r="AP20" s="38">
        <v>10765.67866</v>
      </c>
      <c r="AQ20" s="38">
        <v>31150.436948500002</v>
      </c>
      <c r="AR20" s="38">
        <v>0</v>
      </c>
      <c r="AS20" s="38">
        <v>20373.339915</v>
      </c>
      <c r="AT20" s="38">
        <v>0</v>
      </c>
      <c r="AU20" s="38">
        <v>2069449.84198</v>
      </c>
      <c r="AV20" s="38">
        <v>277102.33397000004</v>
      </c>
      <c r="AW20" s="38">
        <v>99387.401610000001</v>
      </c>
      <c r="AX20" s="38">
        <v>98910.139179999998</v>
      </c>
      <c r="AY20" s="38">
        <v>1465936.1524</v>
      </c>
      <c r="AZ20" s="38">
        <v>83885.037710000062</v>
      </c>
      <c r="BA20" s="38">
        <v>0</v>
      </c>
      <c r="BB20" s="38">
        <v>0</v>
      </c>
      <c r="BC20" s="42"/>
      <c r="BD20" s="42"/>
      <c r="BE20" s="38">
        <v>0</v>
      </c>
      <c r="BF20" s="38">
        <v>0</v>
      </c>
      <c r="BG20" s="38">
        <v>63101691.869240001</v>
      </c>
      <c r="BH20" s="38">
        <v>13020109.80985</v>
      </c>
      <c r="BI20" s="38">
        <v>148805.20481999998</v>
      </c>
      <c r="BJ20" s="38">
        <v>0</v>
      </c>
      <c r="BK20" s="38">
        <v>1216030.1139249997</v>
      </c>
      <c r="BL20" s="38">
        <v>25579.001879999771</v>
      </c>
      <c r="BM20" s="38">
        <v>25396.526420000002</v>
      </c>
      <c r="BN20" s="38">
        <v>0</v>
      </c>
      <c r="BO20" s="39">
        <v>377388.60843999998</v>
      </c>
      <c r="BP20" s="38">
        <v>0</v>
      </c>
      <c r="BQ20" s="38">
        <v>1177.5292100000001</v>
      </c>
      <c r="BR20" s="38">
        <v>1057.3919000000001</v>
      </c>
      <c r="BS20" s="38">
        <v>856578.39477999997</v>
      </c>
      <c r="BT20" s="38">
        <v>31295.827199999942</v>
      </c>
      <c r="BU20" s="38">
        <v>0</v>
      </c>
      <c r="BV20" s="38">
        <v>0</v>
      </c>
      <c r="BW20" s="38">
        <v>56847.607620000002</v>
      </c>
      <c r="BX20" s="38">
        <v>56569.907299999999</v>
      </c>
      <c r="BY20" s="38">
        <v>3481672.7716599996</v>
      </c>
      <c r="BZ20" s="38">
        <v>1723158.3705399998</v>
      </c>
      <c r="CA20" s="38">
        <v>6163896.7569300001</v>
      </c>
      <c r="CB20" s="38">
        <v>1837660.4988299999</v>
      </c>
      <c r="CC20" s="38">
        <v>56937795.11231</v>
      </c>
      <c r="CD20" s="38">
        <v>11182449.31102</v>
      </c>
      <c r="CE20" s="40">
        <f t="shared" si="0"/>
        <v>284.28870000000001</v>
      </c>
      <c r="CF20" s="40">
        <f t="shared" si="0"/>
        <v>329.5548</v>
      </c>
    </row>
    <row r="21" spans="1:84" s="35" customFormat="1" ht="15" customHeight="1" x14ac:dyDescent="0.3">
      <c r="A21" s="36">
        <f t="shared" si="1"/>
        <v>12</v>
      </c>
      <c r="B21" s="37">
        <v>45279</v>
      </c>
      <c r="C21" s="38">
        <v>14327027.33794</v>
      </c>
      <c r="D21" s="38">
        <v>6124005.7031900007</v>
      </c>
      <c r="E21" s="38">
        <v>22603194.47439</v>
      </c>
      <c r="F21" s="38"/>
      <c r="G21" s="38">
        <v>109315350.774462</v>
      </c>
      <c r="H21" s="38">
        <v>8024839.5803119987</v>
      </c>
      <c r="I21" s="38">
        <v>0</v>
      </c>
      <c r="J21" s="38">
        <v>0</v>
      </c>
      <c r="K21" s="38">
        <v>31950000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23456621.612399999</v>
      </c>
      <c r="T21" s="38">
        <v>23456621.612399999</v>
      </c>
      <c r="U21" s="38">
        <v>38600422.187530003</v>
      </c>
      <c r="V21" s="42"/>
      <c r="W21" s="38">
        <v>163051772.01166001</v>
      </c>
      <c r="X21" s="38">
        <v>37605466.895900004</v>
      </c>
      <c r="Y21" s="38">
        <v>22131328.215956002</v>
      </c>
      <c r="Z21" s="38">
        <v>3592347.6395030031</v>
      </c>
      <c r="AA21" s="38">
        <v>32276828.401644003</v>
      </c>
      <c r="AB21" s="38">
        <v>7934025.095222001</v>
      </c>
      <c r="AC21" s="38">
        <v>659818.50112999999</v>
      </c>
      <c r="AD21" s="38">
        <v>659310.48135000002</v>
      </c>
      <c r="AE21" s="38">
        <v>1196989.0505400002</v>
      </c>
      <c r="AF21" s="38">
        <v>176930.44360000014</v>
      </c>
      <c r="AG21" s="38">
        <v>3496475.55333</v>
      </c>
      <c r="AH21" s="38">
        <v>400326.01254000003</v>
      </c>
      <c r="AI21" s="38">
        <v>0</v>
      </c>
      <c r="AJ21" s="38">
        <v>0</v>
      </c>
      <c r="AK21" s="38">
        <v>68310.238620000004</v>
      </c>
      <c r="AL21" s="38">
        <v>52706.863070000007</v>
      </c>
      <c r="AM21" s="38">
        <v>5.7782399999999994</v>
      </c>
      <c r="AN21" s="38">
        <v>0</v>
      </c>
      <c r="AO21" s="38">
        <v>10774.351430000001</v>
      </c>
      <c r="AP21" s="38">
        <v>10774.351430000001</v>
      </c>
      <c r="AQ21" s="38">
        <v>33285.577473999998</v>
      </c>
      <c r="AR21" s="38">
        <v>0</v>
      </c>
      <c r="AS21" s="38">
        <v>21498.339915</v>
      </c>
      <c r="AT21" s="38">
        <v>0</v>
      </c>
      <c r="AU21" s="38">
        <v>1691342.2358199998</v>
      </c>
      <c r="AV21" s="38">
        <v>109011.50248999987</v>
      </c>
      <c r="AW21" s="38">
        <v>95324.372380000001</v>
      </c>
      <c r="AX21" s="38">
        <v>94839.778120000003</v>
      </c>
      <c r="AY21" s="38">
        <v>1782524.4526799999</v>
      </c>
      <c r="AZ21" s="38">
        <v>119799.21302999998</v>
      </c>
      <c r="BA21" s="38">
        <v>0</v>
      </c>
      <c r="BB21" s="38">
        <v>0</v>
      </c>
      <c r="BC21" s="42"/>
      <c r="BD21" s="42"/>
      <c r="BE21" s="38">
        <v>0</v>
      </c>
      <c r="BF21" s="38">
        <v>0</v>
      </c>
      <c r="BG21" s="38">
        <v>63464505.069179997</v>
      </c>
      <c r="BH21" s="38">
        <v>13150071.38036</v>
      </c>
      <c r="BI21" s="38">
        <v>149817.02969</v>
      </c>
      <c r="BJ21" s="38">
        <v>0</v>
      </c>
      <c r="BK21" s="38">
        <v>1332112.1206899998</v>
      </c>
      <c r="BL21" s="38">
        <v>25602.456259999781</v>
      </c>
      <c r="BM21" s="38">
        <v>25534.324085</v>
      </c>
      <c r="BN21" s="38">
        <v>0</v>
      </c>
      <c r="BO21" s="39">
        <v>377692.63075000001</v>
      </c>
      <c r="BP21" s="38">
        <v>0</v>
      </c>
      <c r="BQ21" s="38">
        <v>1179.1222700000001</v>
      </c>
      <c r="BR21" s="38">
        <v>1058.98496</v>
      </c>
      <c r="BS21" s="38">
        <v>856663.45676000009</v>
      </c>
      <c r="BT21" s="38">
        <v>31372.647680000053</v>
      </c>
      <c r="BU21" s="38">
        <v>0</v>
      </c>
      <c r="BV21" s="38">
        <v>0</v>
      </c>
      <c r="BW21" s="38">
        <v>78001.039749999996</v>
      </c>
      <c r="BX21" s="38">
        <v>77568.399699999994</v>
      </c>
      <c r="BY21" s="38">
        <v>2690037.5527799996</v>
      </c>
      <c r="BZ21" s="38">
        <v>1417431.7637499997</v>
      </c>
      <c r="CA21" s="38">
        <v>5511037.2768400004</v>
      </c>
      <c r="CB21" s="38">
        <v>1553034.25236</v>
      </c>
      <c r="CC21" s="38">
        <v>57953467.792340003</v>
      </c>
      <c r="CD21" s="38">
        <v>11597037.128</v>
      </c>
      <c r="CE21" s="40">
        <f t="shared" si="0"/>
        <v>281.34949999999998</v>
      </c>
      <c r="CF21" s="40">
        <f t="shared" si="0"/>
        <v>324.2679</v>
      </c>
    </row>
    <row r="22" spans="1:84" s="35" customFormat="1" ht="15" customHeight="1" x14ac:dyDescent="0.3">
      <c r="A22" s="36">
        <f t="shared" si="1"/>
        <v>13</v>
      </c>
      <c r="B22" s="37">
        <v>45280</v>
      </c>
      <c r="C22" s="38">
        <v>14201665.019579999</v>
      </c>
      <c r="D22" s="38">
        <v>5818572.8725300003</v>
      </c>
      <c r="E22" s="38">
        <v>25084757.62503</v>
      </c>
      <c r="F22" s="38"/>
      <c r="G22" s="38">
        <v>109444656.876702</v>
      </c>
      <c r="H22" s="38">
        <v>8052128.9926719964</v>
      </c>
      <c r="I22" s="38">
        <v>0</v>
      </c>
      <c r="J22" s="38">
        <v>0</v>
      </c>
      <c r="K22" s="38">
        <v>28950000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23876167.099409997</v>
      </c>
      <c r="T22" s="38">
        <v>23876167.099409997</v>
      </c>
      <c r="U22" s="38">
        <v>38600422.187530003</v>
      </c>
      <c r="V22" s="42"/>
      <c r="W22" s="38">
        <v>162956824.43318999</v>
      </c>
      <c r="X22" s="38">
        <v>37746868.964610003</v>
      </c>
      <c r="Y22" s="38">
        <v>21964303.840066005</v>
      </c>
      <c r="Z22" s="38">
        <v>3608575.2566150026</v>
      </c>
      <c r="AA22" s="38">
        <v>32607309.383648001</v>
      </c>
      <c r="AB22" s="38">
        <v>7964239.5941580012</v>
      </c>
      <c r="AC22" s="38">
        <v>612169.46696999995</v>
      </c>
      <c r="AD22" s="38">
        <v>611664.12505999999</v>
      </c>
      <c r="AE22" s="38">
        <v>1316201.7028640003</v>
      </c>
      <c r="AF22" s="38">
        <v>181633.44574400026</v>
      </c>
      <c r="AG22" s="38">
        <v>3371878.8220600002</v>
      </c>
      <c r="AH22" s="38">
        <v>468932.89365000004</v>
      </c>
      <c r="AI22" s="38">
        <v>0</v>
      </c>
      <c r="AJ22" s="38">
        <v>0</v>
      </c>
      <c r="AK22" s="38">
        <v>68684.919760000004</v>
      </c>
      <c r="AL22" s="38">
        <v>52950.74252</v>
      </c>
      <c r="AM22" s="38">
        <v>5.7782399999999994</v>
      </c>
      <c r="AN22" s="38">
        <v>0</v>
      </c>
      <c r="AO22" s="38">
        <v>10824.20534</v>
      </c>
      <c r="AP22" s="38">
        <v>10824.20534</v>
      </c>
      <c r="AQ22" s="38">
        <v>35798.825358500006</v>
      </c>
      <c r="AR22" s="38">
        <v>0</v>
      </c>
      <c r="AS22" s="38">
        <v>21498.339915</v>
      </c>
      <c r="AT22" s="38">
        <v>0</v>
      </c>
      <c r="AU22" s="38">
        <v>1859705.7767899998</v>
      </c>
      <c r="AV22" s="38">
        <v>120506.16035999986</v>
      </c>
      <c r="AW22" s="38">
        <v>68118.547770000005</v>
      </c>
      <c r="AX22" s="38">
        <v>67778.696630000006</v>
      </c>
      <c r="AY22" s="38">
        <v>1680090.8142899999</v>
      </c>
      <c r="AZ22" s="38">
        <v>130136.52402999997</v>
      </c>
      <c r="BA22" s="38">
        <v>0</v>
      </c>
      <c r="BB22" s="38">
        <v>0</v>
      </c>
      <c r="BC22" s="42"/>
      <c r="BD22" s="42"/>
      <c r="BE22" s="38">
        <v>0</v>
      </c>
      <c r="BF22" s="38">
        <v>0</v>
      </c>
      <c r="BG22" s="38">
        <v>63616590.423079997</v>
      </c>
      <c r="BH22" s="38">
        <v>13217241.644069999</v>
      </c>
      <c r="BI22" s="38">
        <v>149304.68326000002</v>
      </c>
      <c r="BJ22" s="38">
        <v>0</v>
      </c>
      <c r="BK22" s="38">
        <v>1332678.72474</v>
      </c>
      <c r="BL22" s="38">
        <v>25917.190779999954</v>
      </c>
      <c r="BM22" s="38">
        <v>25534.324085</v>
      </c>
      <c r="BN22" s="38">
        <v>0</v>
      </c>
      <c r="BO22" s="39">
        <v>373861.38893999998</v>
      </c>
      <c r="BP22" s="38">
        <v>0</v>
      </c>
      <c r="BQ22" s="38">
        <v>1182.8226999999999</v>
      </c>
      <c r="BR22" s="38">
        <v>1062.6853899999999</v>
      </c>
      <c r="BS22" s="38">
        <v>1244083.8107699999</v>
      </c>
      <c r="BT22" s="38">
        <v>31434.289919999894</v>
      </c>
      <c r="BU22" s="38">
        <v>0</v>
      </c>
      <c r="BV22" s="38">
        <v>0</v>
      </c>
      <c r="BW22" s="38">
        <v>32771.591500000002</v>
      </c>
      <c r="BX22" s="38">
        <v>32553.763870000002</v>
      </c>
      <c r="BY22" s="38">
        <v>3047917.60262</v>
      </c>
      <c r="BZ22" s="38">
        <v>1426576.9625599999</v>
      </c>
      <c r="CA22" s="38">
        <v>6207334.9486699998</v>
      </c>
      <c r="CB22" s="38">
        <v>1517544.8925300001</v>
      </c>
      <c r="CC22" s="38">
        <v>57409255.474409997</v>
      </c>
      <c r="CD22" s="38">
        <v>11699696.75154</v>
      </c>
      <c r="CE22" s="40">
        <f t="shared" si="0"/>
        <v>283.85109999999997</v>
      </c>
      <c r="CF22" s="40">
        <f t="shared" si="0"/>
        <v>322.63119999999998</v>
      </c>
    </row>
    <row r="23" spans="1:84" s="35" customFormat="1" ht="15" customHeight="1" x14ac:dyDescent="0.3">
      <c r="A23" s="36">
        <f t="shared" si="1"/>
        <v>14</v>
      </c>
      <c r="B23" s="37">
        <v>45281</v>
      </c>
      <c r="C23" s="38">
        <v>13265062.260850001</v>
      </c>
      <c r="D23" s="38">
        <v>4698860.5874000005</v>
      </c>
      <c r="E23" s="38">
        <v>24907828.840769999</v>
      </c>
      <c r="F23" s="38"/>
      <c r="G23" s="38">
        <v>108898808.75435999</v>
      </c>
      <c r="H23" s="38">
        <v>8095288.9067599922</v>
      </c>
      <c r="I23" s="38">
        <v>0</v>
      </c>
      <c r="J23" s="38">
        <v>0</v>
      </c>
      <c r="K23" s="38">
        <v>32450000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25220965.449869998</v>
      </c>
      <c r="T23" s="38">
        <v>25220965.449869998</v>
      </c>
      <c r="U23" s="38">
        <v>38600422.187530003</v>
      </c>
      <c r="V23" s="42"/>
      <c r="W23" s="38">
        <v>166142243.11831999</v>
      </c>
      <c r="X23" s="38">
        <v>38015114.944030002</v>
      </c>
      <c r="Y23" s="38">
        <v>22168044.147151001</v>
      </c>
      <c r="Z23" s="38">
        <v>3647343.1600199994</v>
      </c>
      <c r="AA23" s="38">
        <v>34036855.327272005</v>
      </c>
      <c r="AB23" s="38">
        <v>8157452.5113000041</v>
      </c>
      <c r="AC23" s="38">
        <v>642418.86793999991</v>
      </c>
      <c r="AD23" s="38">
        <v>641915.54132999992</v>
      </c>
      <c r="AE23" s="38">
        <v>1315187.6597419998</v>
      </c>
      <c r="AF23" s="38">
        <v>236294.6586519999</v>
      </c>
      <c r="AG23" s="38">
        <v>3440192.3888799995</v>
      </c>
      <c r="AH23" s="38">
        <v>463209.87865999964</v>
      </c>
      <c r="AI23" s="38">
        <v>0</v>
      </c>
      <c r="AJ23" s="38">
        <v>0</v>
      </c>
      <c r="AK23" s="38">
        <v>69057.168879999997</v>
      </c>
      <c r="AL23" s="38">
        <v>53133.118219999997</v>
      </c>
      <c r="AM23" s="38">
        <v>5.7782399999999994</v>
      </c>
      <c r="AN23" s="38">
        <v>0</v>
      </c>
      <c r="AO23" s="38">
        <v>10861.486629999999</v>
      </c>
      <c r="AP23" s="38">
        <v>10861.486629999999</v>
      </c>
      <c r="AQ23" s="38">
        <v>35124.369786499999</v>
      </c>
      <c r="AR23" s="38">
        <v>0</v>
      </c>
      <c r="AS23" s="38">
        <v>21498.339915</v>
      </c>
      <c r="AT23" s="38">
        <v>0</v>
      </c>
      <c r="AU23" s="38">
        <v>2056068.2009500002</v>
      </c>
      <c r="AV23" s="38">
        <v>312405.62271000026</v>
      </c>
      <c r="AW23" s="38">
        <v>54090.893729999996</v>
      </c>
      <c r="AX23" s="38">
        <v>53794.141909999998</v>
      </c>
      <c r="AY23" s="38">
        <v>1986086.1464500001</v>
      </c>
      <c r="AZ23" s="38">
        <v>118141.3737600001</v>
      </c>
      <c r="BA23" s="38">
        <v>0</v>
      </c>
      <c r="BB23" s="38">
        <v>0</v>
      </c>
      <c r="BC23" s="42"/>
      <c r="BD23" s="42"/>
      <c r="BE23" s="38">
        <v>0</v>
      </c>
      <c r="BF23" s="38">
        <v>0</v>
      </c>
      <c r="BG23" s="38">
        <v>65835490.775579996</v>
      </c>
      <c r="BH23" s="38">
        <v>13694551.493249999</v>
      </c>
      <c r="BI23" s="38">
        <v>144196.64858000001</v>
      </c>
      <c r="BJ23" s="38">
        <v>0</v>
      </c>
      <c r="BK23" s="38">
        <v>1332475.8706649998</v>
      </c>
      <c r="BL23" s="38">
        <v>27713.288594999824</v>
      </c>
      <c r="BM23" s="38">
        <v>137.79766499999999</v>
      </c>
      <c r="BN23" s="38">
        <v>0</v>
      </c>
      <c r="BO23" s="39">
        <v>368431.37179</v>
      </c>
      <c r="BP23" s="38">
        <v>0</v>
      </c>
      <c r="BQ23" s="38">
        <v>1188.59935</v>
      </c>
      <c r="BR23" s="38">
        <v>1068.4620399999999</v>
      </c>
      <c r="BS23" s="38">
        <v>580549.93335999991</v>
      </c>
      <c r="BT23" s="38">
        <v>31689.919359999942</v>
      </c>
      <c r="BU23" s="38">
        <v>0</v>
      </c>
      <c r="BV23" s="38">
        <v>0</v>
      </c>
      <c r="BW23" s="38">
        <v>54604.068099999997</v>
      </c>
      <c r="BX23" s="38">
        <v>53859.229999999996</v>
      </c>
      <c r="BY23" s="38">
        <v>3768377.1045300001</v>
      </c>
      <c r="BZ23" s="38">
        <v>2054721.6395100001</v>
      </c>
      <c r="CA23" s="38">
        <v>6249961.3940899996</v>
      </c>
      <c r="CB23" s="38">
        <v>2169052.53951</v>
      </c>
      <c r="CC23" s="38">
        <v>59585529.38149</v>
      </c>
      <c r="CD23" s="38">
        <v>11525498.953740001</v>
      </c>
      <c r="CE23" s="40">
        <f t="shared" si="0"/>
        <v>278.82990000000001</v>
      </c>
      <c r="CF23" s="40">
        <f t="shared" si="0"/>
        <v>329.8349</v>
      </c>
    </row>
    <row r="24" spans="1:84" s="35" customFormat="1" ht="15" customHeight="1" x14ac:dyDescent="0.3">
      <c r="A24" s="36">
        <f t="shared" si="1"/>
        <v>15</v>
      </c>
      <c r="B24" s="37">
        <v>45282</v>
      </c>
      <c r="C24" s="38">
        <v>13348779.29679</v>
      </c>
      <c r="D24" s="38">
        <v>4128978.8796399999</v>
      </c>
      <c r="E24" s="38">
        <v>26525521.092920002</v>
      </c>
      <c r="F24" s="38"/>
      <c r="G24" s="38">
        <v>109038881.416336</v>
      </c>
      <c r="H24" s="38">
        <v>8136909.6250559986</v>
      </c>
      <c r="I24" s="38">
        <v>0</v>
      </c>
      <c r="J24" s="38">
        <v>0</v>
      </c>
      <c r="K24" s="38">
        <v>37450000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24796307.559969999</v>
      </c>
      <c r="T24" s="38">
        <v>24796307.559969999</v>
      </c>
      <c r="U24" s="38">
        <v>38600422.187530003</v>
      </c>
      <c r="V24" s="42"/>
      <c r="W24" s="38">
        <v>172559067.17849001</v>
      </c>
      <c r="X24" s="38">
        <v>37062196.064669997</v>
      </c>
      <c r="Y24" s="38">
        <v>22480349.514693003</v>
      </c>
      <c r="Z24" s="38">
        <v>3700042.2517380007</v>
      </c>
      <c r="AA24" s="38">
        <v>36056572.179610007</v>
      </c>
      <c r="AB24" s="38">
        <v>8196233.8460200056</v>
      </c>
      <c r="AC24" s="38">
        <v>594101.29887000006</v>
      </c>
      <c r="AD24" s="38">
        <v>593601.46453000011</v>
      </c>
      <c r="AE24" s="38">
        <v>1914903.5053439999</v>
      </c>
      <c r="AF24" s="38">
        <v>237793.33428399987</v>
      </c>
      <c r="AG24" s="38">
        <v>3378843.5983300004</v>
      </c>
      <c r="AH24" s="38">
        <v>486656.06330000015</v>
      </c>
      <c r="AI24" s="38">
        <v>0</v>
      </c>
      <c r="AJ24" s="38">
        <v>0</v>
      </c>
      <c r="AK24" s="38">
        <v>69639.350030000001</v>
      </c>
      <c r="AL24" s="38">
        <v>53462.134810000003</v>
      </c>
      <c r="AM24" s="38">
        <v>5.7782399999999994</v>
      </c>
      <c r="AN24" s="38">
        <v>0</v>
      </c>
      <c r="AO24" s="38">
        <v>245626.24429</v>
      </c>
      <c r="AP24" s="38">
        <v>245626.24429</v>
      </c>
      <c r="AQ24" s="38">
        <v>35347.482240500001</v>
      </c>
      <c r="AR24" s="38">
        <v>0</v>
      </c>
      <c r="AS24" s="38">
        <v>21498.339915</v>
      </c>
      <c r="AT24" s="38">
        <v>0</v>
      </c>
      <c r="AU24" s="38">
        <v>2060310.3060499998</v>
      </c>
      <c r="AV24" s="38">
        <v>124523.49541999982</v>
      </c>
      <c r="AW24" s="38">
        <v>726976.60387999995</v>
      </c>
      <c r="AX24" s="38">
        <v>314924.11679999996</v>
      </c>
      <c r="AY24" s="38">
        <v>1756921.7040900001</v>
      </c>
      <c r="AZ24" s="38">
        <v>110440.95020000008</v>
      </c>
      <c r="BA24" s="38">
        <v>0</v>
      </c>
      <c r="BB24" s="38">
        <v>0</v>
      </c>
      <c r="BC24" s="42"/>
      <c r="BD24" s="42"/>
      <c r="BE24" s="38">
        <v>0</v>
      </c>
      <c r="BF24" s="38">
        <v>0</v>
      </c>
      <c r="BG24" s="38">
        <v>69341095.905599996</v>
      </c>
      <c r="BH24" s="38">
        <v>14063303.90143</v>
      </c>
      <c r="BI24" s="38">
        <v>142051.28565000001</v>
      </c>
      <c r="BJ24" s="38">
        <v>0</v>
      </c>
      <c r="BK24" s="38">
        <v>1315723.34167</v>
      </c>
      <c r="BL24" s="38">
        <v>34075.358385000036</v>
      </c>
      <c r="BM24" s="38">
        <v>137.79766499999999</v>
      </c>
      <c r="BN24" s="38">
        <v>0</v>
      </c>
      <c r="BO24" s="39">
        <v>363202.49202000001</v>
      </c>
      <c r="BP24" s="38">
        <v>0</v>
      </c>
      <c r="BQ24" s="38">
        <v>1194.0043600000001</v>
      </c>
      <c r="BR24" s="38">
        <v>1073.8670500000001</v>
      </c>
      <c r="BS24" s="38">
        <v>672678.09265999997</v>
      </c>
      <c r="BT24" s="38">
        <v>31801.820160000003</v>
      </c>
      <c r="BU24" s="38">
        <v>0</v>
      </c>
      <c r="BV24" s="38">
        <v>0</v>
      </c>
      <c r="BW24" s="38">
        <v>721594.03782000009</v>
      </c>
      <c r="BX24" s="38">
        <v>719849.04720000003</v>
      </c>
      <c r="BY24" s="38">
        <v>3928152.0100399996</v>
      </c>
      <c r="BZ24" s="38">
        <v>2046018.3886699995</v>
      </c>
      <c r="CA24" s="38">
        <v>7144733.0619299999</v>
      </c>
      <c r="CB24" s="38">
        <v>2832818.48147</v>
      </c>
      <c r="CC24" s="38">
        <v>62196362.843670003</v>
      </c>
      <c r="CD24" s="38">
        <v>11230485.41996</v>
      </c>
      <c r="CE24" s="40">
        <f t="shared" si="0"/>
        <v>277.44240000000002</v>
      </c>
      <c r="CF24" s="40">
        <f t="shared" si="0"/>
        <v>330.01420000000002</v>
      </c>
    </row>
    <row r="25" spans="1:84" s="35" customFormat="1" ht="15" customHeight="1" x14ac:dyDescent="0.3">
      <c r="A25" s="36">
        <f t="shared" si="1"/>
        <v>16</v>
      </c>
      <c r="B25" s="37">
        <v>45283</v>
      </c>
      <c r="C25" s="38">
        <v>14121593.83825</v>
      </c>
      <c r="D25" s="38">
        <v>5282461.6038700007</v>
      </c>
      <c r="E25" s="38">
        <v>24402777.601909999</v>
      </c>
      <c r="F25" s="38"/>
      <c r="G25" s="38">
        <v>109199219.37476999</v>
      </c>
      <c r="H25" s="38">
        <v>8160358.2270399928</v>
      </c>
      <c r="I25" s="38">
        <v>0</v>
      </c>
      <c r="J25" s="38">
        <v>0</v>
      </c>
      <c r="K25" s="38">
        <v>38950000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25904543.584210001</v>
      </c>
      <c r="T25" s="38">
        <v>25904543.584210001</v>
      </c>
      <c r="U25" s="38">
        <v>38600422.187530003</v>
      </c>
      <c r="V25" s="42"/>
      <c r="W25" s="38">
        <v>173977712.21160999</v>
      </c>
      <c r="X25" s="38">
        <v>39347363.415119998</v>
      </c>
      <c r="Y25" s="38">
        <v>22684081.956374999</v>
      </c>
      <c r="Z25" s="38">
        <v>3684724.4515629984</v>
      </c>
      <c r="AA25" s="38">
        <v>35838914.146541998</v>
      </c>
      <c r="AB25" s="38">
        <v>8278556.9900579965</v>
      </c>
      <c r="AC25" s="38">
        <v>486165.64765</v>
      </c>
      <c r="AD25" s="38">
        <v>485668.74582999997</v>
      </c>
      <c r="AE25" s="38">
        <v>1221427.797734</v>
      </c>
      <c r="AF25" s="38">
        <v>238187.586824</v>
      </c>
      <c r="AG25" s="38">
        <v>3368883.2776200003</v>
      </c>
      <c r="AH25" s="38">
        <v>480230.15719000029</v>
      </c>
      <c r="AI25" s="38">
        <v>0</v>
      </c>
      <c r="AJ25" s="38">
        <v>0</v>
      </c>
      <c r="AK25" s="38">
        <v>69905.663350000003</v>
      </c>
      <c r="AL25" s="38">
        <v>53525.91648</v>
      </c>
      <c r="AM25" s="38">
        <v>5.7782399999999994</v>
      </c>
      <c r="AN25" s="38">
        <v>0</v>
      </c>
      <c r="AO25" s="38">
        <v>245919.28255</v>
      </c>
      <c r="AP25" s="38">
        <v>245919.28255</v>
      </c>
      <c r="AQ25" s="38">
        <v>33560.896785000004</v>
      </c>
      <c r="AR25" s="38">
        <v>0</v>
      </c>
      <c r="AS25" s="38">
        <v>21498.339915</v>
      </c>
      <c r="AT25" s="38">
        <v>0</v>
      </c>
      <c r="AU25" s="38">
        <v>3170833.0552699999</v>
      </c>
      <c r="AV25" s="38">
        <v>1006944.1329799998</v>
      </c>
      <c r="AW25" s="38">
        <v>211886.18192999999</v>
      </c>
      <c r="AX25" s="38">
        <v>210578.53146</v>
      </c>
      <c r="AY25" s="38">
        <v>1929905.1026700002</v>
      </c>
      <c r="AZ25" s="38">
        <v>136831.32108000014</v>
      </c>
      <c r="BA25" s="38">
        <v>0</v>
      </c>
      <c r="BB25" s="38">
        <v>0</v>
      </c>
      <c r="BC25" s="42"/>
      <c r="BD25" s="42"/>
      <c r="BE25" s="38">
        <v>0</v>
      </c>
      <c r="BF25" s="38">
        <v>0</v>
      </c>
      <c r="BG25" s="38">
        <v>69282987.126629993</v>
      </c>
      <c r="BH25" s="38">
        <v>14821167.116049999</v>
      </c>
      <c r="BI25" s="38">
        <v>144109.06712000002</v>
      </c>
      <c r="BJ25" s="38">
        <v>0</v>
      </c>
      <c r="BK25" s="38">
        <v>1316559.1017449999</v>
      </c>
      <c r="BL25" s="38">
        <v>35311.905359999866</v>
      </c>
      <c r="BM25" s="38">
        <v>0</v>
      </c>
      <c r="BN25" s="38">
        <v>0</v>
      </c>
      <c r="BO25" s="39">
        <v>363635.80170000001</v>
      </c>
      <c r="BP25" s="38">
        <v>0</v>
      </c>
      <c r="BQ25" s="38">
        <v>2022.8594900000003</v>
      </c>
      <c r="BR25" s="38">
        <v>1902.7221800000002</v>
      </c>
      <c r="BS25" s="38">
        <v>634490.90674000001</v>
      </c>
      <c r="BT25" s="38">
        <v>31970.794239999959</v>
      </c>
      <c r="BU25" s="38">
        <v>0</v>
      </c>
      <c r="BV25" s="38">
        <v>0</v>
      </c>
      <c r="BW25" s="38">
        <v>210229.69464999999</v>
      </c>
      <c r="BX25" s="38">
        <v>209936.79373999999</v>
      </c>
      <c r="BY25" s="38">
        <v>3870336.3004499995</v>
      </c>
      <c r="BZ25" s="38">
        <v>1550942.5143799996</v>
      </c>
      <c r="CA25" s="38">
        <v>6541383.7319499999</v>
      </c>
      <c r="CB25" s="38">
        <v>1830064.72991</v>
      </c>
      <c r="CC25" s="38">
        <v>62741603.394680001</v>
      </c>
      <c r="CD25" s="38">
        <v>12991102.38614</v>
      </c>
      <c r="CE25" s="40">
        <f t="shared" si="0"/>
        <v>277.29239999999999</v>
      </c>
      <c r="CF25" s="40">
        <f t="shared" si="0"/>
        <v>302.8793</v>
      </c>
    </row>
    <row r="26" spans="1:84" s="35" customFormat="1" ht="15" customHeight="1" x14ac:dyDescent="0.3">
      <c r="A26" s="36">
        <f t="shared" si="1"/>
        <v>17</v>
      </c>
      <c r="B26" s="37">
        <v>45286</v>
      </c>
      <c r="C26" s="38">
        <v>14690388.68324</v>
      </c>
      <c r="D26" s="38">
        <v>5524178.8161900006</v>
      </c>
      <c r="E26" s="38">
        <v>24830327.16838</v>
      </c>
      <c r="F26" s="38"/>
      <c r="G26" s="38">
        <v>109379498.61739001</v>
      </c>
      <c r="H26" s="38">
        <v>8162529.5101000071</v>
      </c>
      <c r="I26" s="38">
        <v>0</v>
      </c>
      <c r="J26" s="38">
        <v>0</v>
      </c>
      <c r="K26" s="38">
        <v>42450000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26488677.088830002</v>
      </c>
      <c r="T26" s="38">
        <v>26488677.088830002</v>
      </c>
      <c r="U26" s="38">
        <v>38600422.187530003</v>
      </c>
      <c r="V26" s="42"/>
      <c r="W26" s="38">
        <v>179238469.37031001</v>
      </c>
      <c r="X26" s="38">
        <v>40175385.415119998</v>
      </c>
      <c r="Y26" s="38">
        <v>22862034.746601</v>
      </c>
      <c r="Z26" s="38">
        <v>3798109.129207999</v>
      </c>
      <c r="AA26" s="38">
        <v>37457916.385320008</v>
      </c>
      <c r="AB26" s="38">
        <v>8305288.6071460061</v>
      </c>
      <c r="AC26" s="38">
        <v>456035.90016999998</v>
      </c>
      <c r="AD26" s="38">
        <v>455540.68820999999</v>
      </c>
      <c r="AE26" s="38">
        <v>1442169.2469639999</v>
      </c>
      <c r="AF26" s="38">
        <v>236918.4458039999</v>
      </c>
      <c r="AG26" s="38">
        <v>3392794.6723999996</v>
      </c>
      <c r="AH26" s="38">
        <v>479965.01158999978</v>
      </c>
      <c r="AI26" s="38">
        <v>0</v>
      </c>
      <c r="AJ26" s="38">
        <v>0</v>
      </c>
      <c r="AK26" s="38">
        <v>69927.551200000002</v>
      </c>
      <c r="AL26" s="38">
        <v>53463.416140000001</v>
      </c>
      <c r="AM26" s="38">
        <v>5.7782399999999994</v>
      </c>
      <c r="AN26" s="38">
        <v>0</v>
      </c>
      <c r="AO26" s="38">
        <v>245632.13122000001</v>
      </c>
      <c r="AP26" s="38">
        <v>245632.13122000001</v>
      </c>
      <c r="AQ26" s="38">
        <v>36568.819383000002</v>
      </c>
      <c r="AR26" s="38">
        <v>0</v>
      </c>
      <c r="AS26" s="38">
        <v>21498.339915</v>
      </c>
      <c r="AT26" s="38">
        <v>0</v>
      </c>
      <c r="AU26" s="38">
        <v>1652084.00346</v>
      </c>
      <c r="AV26" s="38">
        <v>250627.53227999993</v>
      </c>
      <c r="AW26" s="38">
        <v>239801.8223</v>
      </c>
      <c r="AX26" s="38">
        <v>210999.39788</v>
      </c>
      <c r="AY26" s="38">
        <v>1646998.13335</v>
      </c>
      <c r="AZ26" s="38">
        <v>102270.67418999993</v>
      </c>
      <c r="BA26" s="38">
        <v>0</v>
      </c>
      <c r="BB26" s="38">
        <v>0</v>
      </c>
      <c r="BC26" s="42"/>
      <c r="BD26" s="42"/>
      <c r="BE26" s="38">
        <v>0</v>
      </c>
      <c r="BF26" s="38">
        <v>0</v>
      </c>
      <c r="BG26" s="38">
        <v>69523467.530560002</v>
      </c>
      <c r="BH26" s="38">
        <v>14138815.0337</v>
      </c>
      <c r="BI26" s="38">
        <v>116277.06795500001</v>
      </c>
      <c r="BJ26" s="38">
        <v>0</v>
      </c>
      <c r="BK26" s="38">
        <v>1307990.6637599999</v>
      </c>
      <c r="BL26" s="38">
        <v>34105.363279999881</v>
      </c>
      <c r="BM26" s="38">
        <v>0</v>
      </c>
      <c r="BN26" s="38">
        <v>0</v>
      </c>
      <c r="BO26" s="39">
        <v>363211.19689999998</v>
      </c>
      <c r="BP26" s="38">
        <v>0</v>
      </c>
      <c r="BQ26" s="38">
        <v>870.28255999999999</v>
      </c>
      <c r="BR26" s="38">
        <v>750.14525000000003</v>
      </c>
      <c r="BS26" s="38">
        <v>634561.14482000005</v>
      </c>
      <c r="BT26" s="38">
        <v>32041.032319999998</v>
      </c>
      <c r="BU26" s="38">
        <v>0</v>
      </c>
      <c r="BV26" s="38">
        <v>0</v>
      </c>
      <c r="BW26" s="38">
        <v>236162.01224000001</v>
      </c>
      <c r="BX26" s="38">
        <v>235978.40791000001</v>
      </c>
      <c r="BY26" s="38">
        <v>1652364.4569900001</v>
      </c>
      <c r="BZ26" s="38">
        <v>149585.77010000002</v>
      </c>
      <c r="CA26" s="38">
        <v>4311436.8252800005</v>
      </c>
      <c r="CB26" s="38">
        <v>452460.71886000002</v>
      </c>
      <c r="CC26" s="38">
        <v>65212030.705279998</v>
      </c>
      <c r="CD26" s="38">
        <v>13686354.31484</v>
      </c>
      <c r="CE26" s="40">
        <f t="shared" si="0"/>
        <v>274.85489999999999</v>
      </c>
      <c r="CF26" s="40">
        <f t="shared" si="0"/>
        <v>293.54340000000002</v>
      </c>
    </row>
    <row r="27" spans="1:84" s="35" customFormat="1" ht="15" customHeight="1" x14ac:dyDescent="0.3">
      <c r="A27" s="36">
        <f t="shared" si="1"/>
        <v>18</v>
      </c>
      <c r="B27" s="37">
        <v>45287</v>
      </c>
      <c r="C27" s="38">
        <v>13482048.357690003</v>
      </c>
      <c r="D27" s="38">
        <v>4443772.9660400022</v>
      </c>
      <c r="E27" s="38">
        <v>24762729.90289</v>
      </c>
      <c r="F27" s="38"/>
      <c r="G27" s="38">
        <v>109432994.36833002</v>
      </c>
      <c r="H27" s="38">
        <v>8157899.6624000072</v>
      </c>
      <c r="I27" s="38">
        <v>0</v>
      </c>
      <c r="J27" s="38">
        <v>0</v>
      </c>
      <c r="K27" s="38">
        <v>40450000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27149177.073229998</v>
      </c>
      <c r="T27" s="38">
        <v>27149177.073229998</v>
      </c>
      <c r="U27" s="38">
        <v>38600422.187530003</v>
      </c>
      <c r="V27" s="42"/>
      <c r="W27" s="38">
        <v>176676527.51460999</v>
      </c>
      <c r="X27" s="38">
        <v>39750849.701669998</v>
      </c>
      <c r="Y27" s="38">
        <v>23145609.978393</v>
      </c>
      <c r="Z27" s="38">
        <v>3821821.3723539971</v>
      </c>
      <c r="AA27" s="38">
        <v>36557539.840552002</v>
      </c>
      <c r="AB27" s="38">
        <v>8348026.6750640022</v>
      </c>
      <c r="AC27" s="38">
        <v>564885.94469999999</v>
      </c>
      <c r="AD27" s="38">
        <v>564392.75896000001</v>
      </c>
      <c r="AE27" s="38">
        <v>1401191.8951880001</v>
      </c>
      <c r="AF27" s="38">
        <v>236825.51998799993</v>
      </c>
      <c r="AG27" s="38">
        <v>2990221.1219600001</v>
      </c>
      <c r="AH27" s="38">
        <v>487613.85992000008</v>
      </c>
      <c r="AI27" s="38">
        <v>0</v>
      </c>
      <c r="AJ27" s="38">
        <v>0</v>
      </c>
      <c r="AK27" s="38">
        <v>70078.933089999991</v>
      </c>
      <c r="AL27" s="38">
        <v>53420.705199999997</v>
      </c>
      <c r="AM27" s="38">
        <v>5.7782399999999994</v>
      </c>
      <c r="AN27" s="38">
        <v>0</v>
      </c>
      <c r="AO27" s="38">
        <v>245435.90023999999</v>
      </c>
      <c r="AP27" s="38">
        <v>245435.90023999999</v>
      </c>
      <c r="AQ27" s="38">
        <v>37036.104723000004</v>
      </c>
      <c r="AR27" s="38">
        <v>0</v>
      </c>
      <c r="AS27" s="38">
        <v>21498.339915</v>
      </c>
      <c r="AT27" s="38">
        <v>0</v>
      </c>
      <c r="AU27" s="38">
        <v>2620393.9728699997</v>
      </c>
      <c r="AV27" s="38">
        <v>811692.89406999969</v>
      </c>
      <c r="AW27" s="38">
        <v>232421.87289</v>
      </c>
      <c r="AX27" s="38">
        <v>210921.33338</v>
      </c>
      <c r="AY27" s="38">
        <v>1422417.68909</v>
      </c>
      <c r="AZ27" s="38">
        <v>139292.08269000007</v>
      </c>
      <c r="BA27" s="38">
        <v>0</v>
      </c>
      <c r="BB27" s="38">
        <v>0</v>
      </c>
      <c r="BC27" s="42"/>
      <c r="BD27" s="42"/>
      <c r="BE27" s="38">
        <v>0</v>
      </c>
      <c r="BF27" s="38">
        <v>0</v>
      </c>
      <c r="BG27" s="38">
        <v>69308737.371849999</v>
      </c>
      <c r="BH27" s="38">
        <v>14919443.101910001</v>
      </c>
      <c r="BI27" s="38">
        <v>113486.65519</v>
      </c>
      <c r="BJ27" s="38">
        <v>0</v>
      </c>
      <c r="BK27" s="38">
        <v>1309654.47703</v>
      </c>
      <c r="BL27" s="38">
        <v>32578.212669999986</v>
      </c>
      <c r="BM27" s="38">
        <v>0</v>
      </c>
      <c r="BN27" s="38">
        <v>0</v>
      </c>
      <c r="BO27" s="39">
        <v>362921.03417</v>
      </c>
      <c r="BP27" s="38">
        <v>0</v>
      </c>
      <c r="BQ27" s="38">
        <v>869.74389000000008</v>
      </c>
      <c r="BR27" s="38">
        <v>749.60658000000012</v>
      </c>
      <c r="BS27" s="38">
        <v>1119721.9174599999</v>
      </c>
      <c r="BT27" s="38">
        <v>32030.035840000026</v>
      </c>
      <c r="BU27" s="38">
        <v>0</v>
      </c>
      <c r="BV27" s="38">
        <v>0</v>
      </c>
      <c r="BW27" s="38">
        <v>229275.93613999998</v>
      </c>
      <c r="BX27" s="38">
        <v>228285.38910999999</v>
      </c>
      <c r="BY27" s="38">
        <v>1720638.7610599999</v>
      </c>
      <c r="BZ27" s="38">
        <v>134691.75590999992</v>
      </c>
      <c r="CA27" s="38">
        <v>4856568.5250199996</v>
      </c>
      <c r="CB27" s="38">
        <v>428335.00011000002</v>
      </c>
      <c r="CC27" s="38">
        <v>64452168.846830003</v>
      </c>
      <c r="CD27" s="38">
        <v>14491108.1018</v>
      </c>
      <c r="CE27" s="40">
        <f t="shared" ref="CE27:CF30" si="2">ROUND(W27/CC27*100,4)</f>
        <v>274.12040000000002</v>
      </c>
      <c r="CF27" s="40">
        <f t="shared" si="2"/>
        <v>274.31200000000001</v>
      </c>
    </row>
    <row r="28" spans="1:84" s="35" customFormat="1" ht="15" customHeight="1" x14ac:dyDescent="0.3">
      <c r="A28" s="36">
        <f t="shared" si="1"/>
        <v>19</v>
      </c>
      <c r="B28" s="37">
        <v>45288</v>
      </c>
      <c r="C28" s="38">
        <v>12840111.913830001</v>
      </c>
      <c r="D28" s="38">
        <v>4148228.2904800009</v>
      </c>
      <c r="E28" s="38">
        <v>30721779.231419999</v>
      </c>
      <c r="F28" s="38"/>
      <c r="G28" s="38">
        <v>113665924.40088001</v>
      </c>
      <c r="H28" s="38">
        <v>8523880</v>
      </c>
      <c r="I28" s="38">
        <v>0</v>
      </c>
      <c r="J28" s="38">
        <v>0</v>
      </c>
      <c r="K28" s="38">
        <v>38950000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24186204.591639999</v>
      </c>
      <c r="T28" s="38">
        <v>24186204.591639999</v>
      </c>
      <c r="U28" s="38">
        <v>38600422.187530003</v>
      </c>
      <c r="V28" s="42"/>
      <c r="W28" s="38">
        <v>181763597.95023999</v>
      </c>
      <c r="X28" s="38">
        <v>36858312.882119998</v>
      </c>
      <c r="Y28" s="38">
        <v>22904454.420454003</v>
      </c>
      <c r="Z28" s="38">
        <v>3731970.594618002</v>
      </c>
      <c r="AA28" s="38">
        <v>36221431.960231997</v>
      </c>
      <c r="AB28" s="38">
        <v>8209227.3680019975</v>
      </c>
      <c r="AC28" s="38">
        <v>540092.20314999996</v>
      </c>
      <c r="AD28" s="38">
        <v>539601.31013</v>
      </c>
      <c r="AE28" s="38">
        <v>2264759.5894559999</v>
      </c>
      <c r="AF28" s="38">
        <v>235992.87323599984</v>
      </c>
      <c r="AG28" s="38">
        <v>3862395.0848900005</v>
      </c>
      <c r="AH28" s="38">
        <v>477899.30617000035</v>
      </c>
      <c r="AI28" s="38">
        <v>0</v>
      </c>
      <c r="AJ28" s="38">
        <v>0</v>
      </c>
      <c r="AK28" s="38">
        <v>70070.511700000003</v>
      </c>
      <c r="AL28" s="38">
        <v>53201.313350000004</v>
      </c>
      <c r="AM28" s="38">
        <v>5.7782399999999994</v>
      </c>
      <c r="AN28" s="38">
        <v>0</v>
      </c>
      <c r="AO28" s="38">
        <v>244427.92709000001</v>
      </c>
      <c r="AP28" s="38">
        <v>244427.92709000001</v>
      </c>
      <c r="AQ28" s="38">
        <v>37866.848801499997</v>
      </c>
      <c r="AR28" s="38">
        <v>0</v>
      </c>
      <c r="AS28" s="38">
        <v>5448.3399149999996</v>
      </c>
      <c r="AT28" s="38">
        <v>0</v>
      </c>
      <c r="AU28" s="38">
        <v>2341235.2939800001</v>
      </c>
      <c r="AV28" s="38">
        <v>225662.32001999998</v>
      </c>
      <c r="AW28" s="38">
        <v>744240.85309999995</v>
      </c>
      <c r="AX28" s="38">
        <v>292287.21425999998</v>
      </c>
      <c r="AY28" s="38">
        <v>4852147.4952200009</v>
      </c>
      <c r="AZ28" s="38">
        <v>2639453.7230500011</v>
      </c>
      <c r="BA28" s="38">
        <v>0</v>
      </c>
      <c r="BB28" s="38">
        <v>0</v>
      </c>
      <c r="BC28" s="42"/>
      <c r="BD28" s="42"/>
      <c r="BE28" s="38">
        <v>0</v>
      </c>
      <c r="BF28" s="38">
        <v>0</v>
      </c>
      <c r="BG28" s="38">
        <v>74088576.306229994</v>
      </c>
      <c r="BH28" s="38">
        <v>16649723.949929999</v>
      </c>
      <c r="BI28" s="38">
        <v>136486.70116999999</v>
      </c>
      <c r="BJ28" s="38">
        <v>-1.3187673175707459E-11</v>
      </c>
      <c r="BK28" s="38">
        <v>1294145.6632249998</v>
      </c>
      <c r="BL28" s="38">
        <v>28623.814829999821</v>
      </c>
      <c r="BM28" s="38">
        <v>0</v>
      </c>
      <c r="BN28" s="38">
        <v>0</v>
      </c>
      <c r="BO28" s="39">
        <v>361430.56495000003</v>
      </c>
      <c r="BP28" s="38">
        <v>0</v>
      </c>
      <c r="BQ28" s="38">
        <v>770.94472999999994</v>
      </c>
      <c r="BR28" s="38">
        <v>650.80741999999998</v>
      </c>
      <c r="BS28" s="38">
        <v>1126294.41346</v>
      </c>
      <c r="BT28" s="38">
        <v>73602.531840000069</v>
      </c>
      <c r="BU28" s="38">
        <v>0</v>
      </c>
      <c r="BV28" s="38">
        <v>0</v>
      </c>
      <c r="BW28" s="38">
        <v>614538.00240999996</v>
      </c>
      <c r="BX28" s="38">
        <v>613553.51590999996</v>
      </c>
      <c r="BY28" s="38">
        <v>1702062.8416700002</v>
      </c>
      <c r="BZ28" s="38">
        <v>113687.51929000017</v>
      </c>
      <c r="CA28" s="38">
        <v>5235729.1316799996</v>
      </c>
      <c r="CB28" s="38">
        <v>830118.18929000001</v>
      </c>
      <c r="CC28" s="38">
        <v>68852847.174549997</v>
      </c>
      <c r="CD28" s="38">
        <v>15819605.760640001</v>
      </c>
      <c r="CE28" s="40">
        <f t="shared" si="2"/>
        <v>263.98849999999999</v>
      </c>
      <c r="CF28" s="40">
        <f t="shared" si="2"/>
        <v>232.9913</v>
      </c>
    </row>
    <row r="29" spans="1:84" s="35" customFormat="1" ht="15" customHeight="1" x14ac:dyDescent="0.3">
      <c r="A29" s="36">
        <f t="shared" si="1"/>
        <v>20</v>
      </c>
      <c r="B29" s="37">
        <v>45289</v>
      </c>
      <c r="C29" s="38">
        <v>12889050.276079999</v>
      </c>
      <c r="D29" s="38">
        <v>3651482.2974299993</v>
      </c>
      <c r="E29" s="38">
        <v>20689716.536970001</v>
      </c>
      <c r="F29" s="38"/>
      <c r="G29" s="38">
        <v>111549173.29537</v>
      </c>
      <c r="H29" s="38">
        <v>6340224</v>
      </c>
      <c r="I29" s="38">
        <v>0</v>
      </c>
      <c r="J29" s="38">
        <v>0</v>
      </c>
      <c r="K29" s="38">
        <v>47950000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24957572.273399998</v>
      </c>
      <c r="T29" s="38">
        <v>24957572.273399998</v>
      </c>
      <c r="U29" s="38">
        <v>38600422.187530003</v>
      </c>
      <c r="V29" s="42"/>
      <c r="W29" s="38">
        <v>179435090.19429001</v>
      </c>
      <c r="X29" s="38">
        <v>34949278.570830002</v>
      </c>
      <c r="Y29" s="38">
        <v>23052599.667096</v>
      </c>
      <c r="Z29" s="38">
        <v>3766245.8965289989</v>
      </c>
      <c r="AA29" s="38">
        <v>36543258.637184002</v>
      </c>
      <c r="AB29" s="38">
        <v>8278909.2650579996</v>
      </c>
      <c r="AC29" s="38">
        <v>573771.61259999999</v>
      </c>
      <c r="AD29" s="38">
        <v>573282.63818000001</v>
      </c>
      <c r="AE29" s="38">
        <v>1410559.1616720001</v>
      </c>
      <c r="AF29" s="38">
        <v>238072.12013199995</v>
      </c>
      <c r="AG29" s="38">
        <v>3740813.8049799995</v>
      </c>
      <c r="AH29" s="38">
        <v>479569.12090999971</v>
      </c>
      <c r="AI29" s="38">
        <v>0</v>
      </c>
      <c r="AJ29" s="38">
        <v>0</v>
      </c>
      <c r="AK29" s="38">
        <v>70588.19743</v>
      </c>
      <c r="AL29" s="38">
        <v>53558.661529999998</v>
      </c>
      <c r="AM29" s="38">
        <v>5.7782399999999994</v>
      </c>
      <c r="AN29" s="38">
        <v>0</v>
      </c>
      <c r="AO29" s="38">
        <v>246069.72631</v>
      </c>
      <c r="AP29" s="38">
        <v>246069.72631</v>
      </c>
      <c r="AQ29" s="38">
        <v>35998.822410499997</v>
      </c>
      <c r="AR29" s="38">
        <v>0</v>
      </c>
      <c r="AS29" s="38">
        <v>5373.3399149999996</v>
      </c>
      <c r="AT29" s="38">
        <v>0</v>
      </c>
      <c r="AU29" s="38">
        <v>2246185.3497599997</v>
      </c>
      <c r="AV29" s="38">
        <v>191497.87724999967</v>
      </c>
      <c r="AW29" s="38">
        <v>494122.82287999999</v>
      </c>
      <c r="AX29" s="38">
        <v>175018.23939</v>
      </c>
      <c r="AY29" s="38">
        <v>1206932.78055</v>
      </c>
      <c r="AZ29" s="38">
        <v>120442.07337999996</v>
      </c>
      <c r="BA29" s="38">
        <v>0</v>
      </c>
      <c r="BB29" s="38">
        <v>0</v>
      </c>
      <c r="BC29" s="42"/>
      <c r="BD29" s="42"/>
      <c r="BE29" s="38">
        <v>0</v>
      </c>
      <c r="BF29" s="38">
        <v>0</v>
      </c>
      <c r="BG29" s="38">
        <v>69626279.701049998</v>
      </c>
      <c r="BH29" s="38">
        <v>14122665.618729999</v>
      </c>
      <c r="BI29" s="38">
        <v>135117.39658</v>
      </c>
      <c r="BJ29" s="38">
        <v>0</v>
      </c>
      <c r="BK29" s="38">
        <v>815497.28760499996</v>
      </c>
      <c r="BL29" s="38">
        <v>25633.234015000002</v>
      </c>
      <c r="BM29" s="38">
        <v>0</v>
      </c>
      <c r="BN29" s="38">
        <v>0</v>
      </c>
      <c r="BO29" s="39">
        <v>363858.25978999998</v>
      </c>
      <c r="BP29" s="38">
        <v>0</v>
      </c>
      <c r="BQ29" s="38">
        <v>775.49735999999996</v>
      </c>
      <c r="BR29" s="38">
        <v>655.36005</v>
      </c>
      <c r="BS29" s="38">
        <v>1126946.1324999998</v>
      </c>
      <c r="BT29" s="38">
        <v>74254.250879999949</v>
      </c>
      <c r="BU29" s="38">
        <v>0</v>
      </c>
      <c r="BV29" s="38">
        <v>0</v>
      </c>
      <c r="BW29" s="38">
        <v>367738.21685999999</v>
      </c>
      <c r="BX29" s="38">
        <v>366489.51749999996</v>
      </c>
      <c r="BY29" s="38">
        <v>2322556.2492</v>
      </c>
      <c r="BZ29" s="38">
        <v>136082.46339000002</v>
      </c>
      <c r="CA29" s="38">
        <v>5132489.0399399996</v>
      </c>
      <c r="CB29" s="38">
        <v>603114.82583999995</v>
      </c>
      <c r="CC29" s="38">
        <v>64493790.661109999</v>
      </c>
      <c r="CD29" s="38">
        <v>13519550.792889999</v>
      </c>
      <c r="CE29" s="40">
        <f t="shared" si="2"/>
        <v>278.22070000000002</v>
      </c>
      <c r="CF29" s="40">
        <f t="shared" si="2"/>
        <v>258.50920000000002</v>
      </c>
    </row>
    <row r="30" spans="1:84" s="35" customFormat="1" ht="15" customHeight="1" x14ac:dyDescent="0.3">
      <c r="A30" s="36">
        <f t="shared" si="1"/>
        <v>21</v>
      </c>
      <c r="B30" s="37">
        <v>45290</v>
      </c>
      <c r="C30" s="38">
        <v>13689764.074990001</v>
      </c>
      <c r="D30" s="38">
        <v>3422773.9275100008</v>
      </c>
      <c r="E30" s="38">
        <v>23357979.26269</v>
      </c>
      <c r="F30" s="38"/>
      <c r="G30" s="38">
        <v>111867330.80176</v>
      </c>
      <c r="H30" s="38">
        <v>6415224</v>
      </c>
      <c r="I30" s="38">
        <v>0</v>
      </c>
      <c r="J30" s="38">
        <v>0</v>
      </c>
      <c r="K30" s="38">
        <v>38450000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26143778.103130002</v>
      </c>
      <c r="T30" s="38">
        <v>26143778.103130002</v>
      </c>
      <c r="U30" s="38">
        <v>38600422.187530003</v>
      </c>
      <c r="V30" s="42"/>
      <c r="W30" s="38">
        <v>174908430.05504</v>
      </c>
      <c r="X30" s="38">
        <v>35981776.030639999</v>
      </c>
      <c r="Y30" s="38">
        <v>22715666.279295996</v>
      </c>
      <c r="Z30" s="38">
        <v>3831425.7483799951</v>
      </c>
      <c r="AA30" s="38">
        <v>35754853.633195996</v>
      </c>
      <c r="AB30" s="38">
        <v>8388273.0570419952</v>
      </c>
      <c r="AC30" s="38">
        <v>497044.66496000002</v>
      </c>
      <c r="AD30" s="38">
        <v>496557.55186000001</v>
      </c>
      <c r="AE30" s="38">
        <v>1379207.951172</v>
      </c>
      <c r="AF30" s="38">
        <v>240771.005412</v>
      </c>
      <c r="AG30" s="38">
        <v>3796651.1977599999</v>
      </c>
      <c r="AH30" s="38">
        <v>484472.23183999996</v>
      </c>
      <c r="AI30" s="38">
        <v>0</v>
      </c>
      <c r="AJ30" s="38">
        <v>0</v>
      </c>
      <c r="AK30" s="38">
        <v>94131.002470000007</v>
      </c>
      <c r="AL30" s="38">
        <v>76924.251380000002</v>
      </c>
      <c r="AM30" s="38">
        <v>5.7782399999999994</v>
      </c>
      <c r="AN30" s="38">
        <v>0</v>
      </c>
      <c r="AO30" s="38">
        <v>250956.42144999999</v>
      </c>
      <c r="AP30" s="38">
        <v>250956.42144999999</v>
      </c>
      <c r="AQ30" s="38">
        <v>34539.187377500006</v>
      </c>
      <c r="AR30" s="38">
        <v>0</v>
      </c>
      <c r="AS30" s="38">
        <v>5063.7255150000001</v>
      </c>
      <c r="AT30" s="38">
        <v>0</v>
      </c>
      <c r="AU30" s="38">
        <v>2133286.29495</v>
      </c>
      <c r="AV30" s="38">
        <v>92850.63115000003</v>
      </c>
      <c r="AW30" s="38">
        <v>0</v>
      </c>
      <c r="AX30" s="38">
        <v>0</v>
      </c>
      <c r="AY30" s="38">
        <v>1055894.7129199998</v>
      </c>
      <c r="AZ30" s="38">
        <v>71480.804259999888</v>
      </c>
      <c r="BA30" s="38">
        <v>0</v>
      </c>
      <c r="BB30" s="38">
        <v>0</v>
      </c>
      <c r="BC30" s="42"/>
      <c r="BD30" s="42"/>
      <c r="BE30" s="38">
        <v>0</v>
      </c>
      <c r="BF30" s="38">
        <v>0</v>
      </c>
      <c r="BG30" s="38">
        <v>67717300.849350005</v>
      </c>
      <c r="BH30" s="38">
        <v>13933711.70279</v>
      </c>
      <c r="BI30" s="38">
        <v>180056.65190999999</v>
      </c>
      <c r="BJ30" s="38">
        <v>0</v>
      </c>
      <c r="BK30" s="38">
        <v>1160412.2358549999</v>
      </c>
      <c r="BL30" s="38">
        <v>51736.117299999933</v>
      </c>
      <c r="BM30" s="38">
        <v>20952.8773</v>
      </c>
      <c r="BN30" s="38">
        <v>9071.0279850000006</v>
      </c>
      <c r="BO30" s="39">
        <v>349517.50082000002</v>
      </c>
      <c r="BP30" s="38">
        <v>0</v>
      </c>
      <c r="BQ30" s="38">
        <v>120.13731</v>
      </c>
      <c r="BR30" s="38">
        <v>0</v>
      </c>
      <c r="BS30" s="38">
        <v>1478363.0284599999</v>
      </c>
      <c r="BT30" s="38">
        <v>92627.981039999984</v>
      </c>
      <c r="BU30" s="38">
        <v>0</v>
      </c>
      <c r="BV30" s="38">
        <v>0</v>
      </c>
      <c r="BW30" s="38">
        <v>0</v>
      </c>
      <c r="BX30" s="38">
        <v>0</v>
      </c>
      <c r="BY30" s="38">
        <v>2346777.2242299998</v>
      </c>
      <c r="BZ30" s="38">
        <v>114717.81868999981</v>
      </c>
      <c r="CA30" s="38">
        <v>5536199.65594</v>
      </c>
      <c r="CB30" s="38">
        <v>268152.94503</v>
      </c>
      <c r="CC30" s="38">
        <v>62181101.193410002</v>
      </c>
      <c r="CD30" s="38">
        <v>13665558.757759999</v>
      </c>
      <c r="CE30" s="40">
        <f t="shared" si="2"/>
        <v>281.28870000000001</v>
      </c>
      <c r="CF30" s="40">
        <f t="shared" si="2"/>
        <v>263.30259999999998</v>
      </c>
    </row>
    <row r="31" spans="1:84" s="35" customFormat="1" ht="15" customHeight="1" x14ac:dyDescent="0.3">
      <c r="A31" s="36">
        <f t="shared" si="1"/>
        <v>22</v>
      </c>
      <c r="B31" s="37">
        <v>45292</v>
      </c>
      <c r="C31" s="43" t="s">
        <v>50</v>
      </c>
      <c r="D31" s="43" t="s">
        <v>50</v>
      </c>
      <c r="E31" s="43" t="s">
        <v>50</v>
      </c>
      <c r="F31" s="43" t="s">
        <v>50</v>
      </c>
      <c r="G31" s="43" t="s">
        <v>50</v>
      </c>
      <c r="H31" s="43" t="s">
        <v>50</v>
      </c>
      <c r="I31" s="43" t="s">
        <v>50</v>
      </c>
      <c r="J31" s="43" t="s">
        <v>50</v>
      </c>
      <c r="K31" s="43" t="s">
        <v>50</v>
      </c>
      <c r="L31" s="43" t="s">
        <v>50</v>
      </c>
      <c r="M31" s="43" t="s">
        <v>50</v>
      </c>
      <c r="N31" s="43" t="s">
        <v>50</v>
      </c>
      <c r="O31" s="43" t="s">
        <v>50</v>
      </c>
      <c r="P31" s="43" t="s">
        <v>50</v>
      </c>
      <c r="Q31" s="43" t="s">
        <v>50</v>
      </c>
      <c r="R31" s="43" t="s">
        <v>50</v>
      </c>
      <c r="S31" s="43" t="s">
        <v>50</v>
      </c>
      <c r="T31" s="43" t="s">
        <v>50</v>
      </c>
      <c r="U31" s="43" t="s">
        <v>50</v>
      </c>
      <c r="V31" s="43" t="s">
        <v>50</v>
      </c>
      <c r="W31" s="43" t="s">
        <v>50</v>
      </c>
      <c r="X31" s="43" t="s">
        <v>50</v>
      </c>
      <c r="Y31" s="43" t="s">
        <v>50</v>
      </c>
      <c r="Z31" s="43" t="s">
        <v>50</v>
      </c>
      <c r="AA31" s="43" t="s">
        <v>50</v>
      </c>
      <c r="AB31" s="43" t="s">
        <v>50</v>
      </c>
      <c r="AC31" s="43" t="s">
        <v>50</v>
      </c>
      <c r="AD31" s="43" t="s">
        <v>50</v>
      </c>
      <c r="AE31" s="43" t="s">
        <v>50</v>
      </c>
      <c r="AF31" s="43" t="s">
        <v>50</v>
      </c>
      <c r="AG31" s="43" t="s">
        <v>50</v>
      </c>
      <c r="AH31" s="43" t="s">
        <v>50</v>
      </c>
      <c r="AI31" s="43" t="s">
        <v>50</v>
      </c>
      <c r="AJ31" s="43" t="s">
        <v>50</v>
      </c>
      <c r="AK31" s="43" t="s">
        <v>50</v>
      </c>
      <c r="AL31" s="43" t="s">
        <v>50</v>
      </c>
      <c r="AM31" s="43" t="s">
        <v>50</v>
      </c>
      <c r="AN31" s="43" t="s">
        <v>50</v>
      </c>
      <c r="AO31" s="43" t="s">
        <v>50</v>
      </c>
      <c r="AP31" s="43" t="s">
        <v>50</v>
      </c>
      <c r="AQ31" s="43" t="s">
        <v>50</v>
      </c>
      <c r="AR31" s="43" t="s">
        <v>50</v>
      </c>
      <c r="AS31" s="43" t="s">
        <v>50</v>
      </c>
      <c r="AT31" s="43" t="s">
        <v>50</v>
      </c>
      <c r="AU31" s="43" t="s">
        <v>50</v>
      </c>
      <c r="AV31" s="43" t="s">
        <v>50</v>
      </c>
      <c r="AW31" s="43" t="s">
        <v>50</v>
      </c>
      <c r="AX31" s="43" t="s">
        <v>50</v>
      </c>
      <c r="AY31" s="43" t="s">
        <v>50</v>
      </c>
      <c r="AZ31" s="43" t="s">
        <v>50</v>
      </c>
      <c r="BA31" s="43" t="s">
        <v>50</v>
      </c>
      <c r="BB31" s="43" t="s">
        <v>50</v>
      </c>
      <c r="BC31" s="43" t="s">
        <v>50</v>
      </c>
      <c r="BD31" s="43" t="s">
        <v>50</v>
      </c>
      <c r="BE31" s="43" t="s">
        <v>50</v>
      </c>
      <c r="BF31" s="43" t="s">
        <v>50</v>
      </c>
      <c r="BG31" s="43" t="s">
        <v>50</v>
      </c>
      <c r="BH31" s="43" t="s">
        <v>50</v>
      </c>
      <c r="BI31" s="43" t="s">
        <v>50</v>
      </c>
      <c r="BJ31" s="43" t="s">
        <v>50</v>
      </c>
      <c r="BK31" s="43" t="s">
        <v>50</v>
      </c>
      <c r="BL31" s="43" t="s">
        <v>50</v>
      </c>
      <c r="BM31" s="43" t="s">
        <v>50</v>
      </c>
      <c r="BN31" s="43" t="s">
        <v>50</v>
      </c>
      <c r="BO31" s="43" t="s">
        <v>50</v>
      </c>
      <c r="BP31" s="43" t="s">
        <v>50</v>
      </c>
      <c r="BQ31" s="43" t="s">
        <v>50</v>
      </c>
      <c r="BR31" s="43" t="s">
        <v>50</v>
      </c>
      <c r="BS31" s="43" t="s">
        <v>50</v>
      </c>
      <c r="BT31" s="43" t="s">
        <v>50</v>
      </c>
      <c r="BU31" s="43" t="s">
        <v>50</v>
      </c>
      <c r="BV31" s="43" t="s">
        <v>50</v>
      </c>
      <c r="BW31" s="43" t="s">
        <v>50</v>
      </c>
      <c r="BX31" s="43" t="s">
        <v>50</v>
      </c>
      <c r="BY31" s="43" t="s">
        <v>50</v>
      </c>
      <c r="BZ31" s="43" t="s">
        <v>50</v>
      </c>
      <c r="CA31" s="43" t="s">
        <v>50</v>
      </c>
      <c r="CB31" s="43" t="s">
        <v>50</v>
      </c>
      <c r="CC31" s="43" t="s">
        <v>50</v>
      </c>
      <c r="CD31" s="43" t="s">
        <v>50</v>
      </c>
      <c r="CE31" s="40">
        <f>AVERAGE(CE10:CE30)</f>
        <v>280.28221904761909</v>
      </c>
      <c r="CF31" s="40">
        <f>AVERAGE(CF10:CF30)</f>
        <v>314.61409999999995</v>
      </c>
    </row>
    <row r="32" spans="1:84" s="35" customFormat="1" ht="15" customHeight="1" x14ac:dyDescent="0.3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6"/>
      <c r="CF32" s="46"/>
    </row>
    <row r="37" spans="2:2" x14ac:dyDescent="0.3">
      <c r="B37" s="48"/>
    </row>
  </sheetData>
  <mergeCells count="47"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CC6:CD7"/>
    <mergeCell ref="CE6:CF7"/>
    <mergeCell ref="C7:D7"/>
    <mergeCell ref="E7:F7"/>
    <mergeCell ref="G7:H7"/>
    <mergeCell ref="I7:J7"/>
    <mergeCell ref="K7:L7"/>
    <mergeCell ref="M7:N7"/>
    <mergeCell ref="O7:P7"/>
    <mergeCell ref="Q7:R7"/>
    <mergeCell ref="AX2:AZ2"/>
    <mergeCell ref="A6:A8"/>
    <mergeCell ref="B6:B8"/>
    <mergeCell ref="C6:X6"/>
    <mergeCell ref="Y6:BH6"/>
    <mergeCell ref="BI6:CB6"/>
    <mergeCell ref="S7:T7"/>
    <mergeCell ref="U7:V7"/>
    <mergeCell ref="W7:X7"/>
    <mergeCell ref="Y7:Z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Рибакова Олена Олександрівна</dc:creator>
  <cp:lastModifiedBy>Рибакова Олена Олександрівна</cp:lastModifiedBy>
  <dcterms:created xsi:type="dcterms:W3CDTF">2024-01-03T09:31:14Z</dcterms:created>
  <dcterms:modified xsi:type="dcterms:W3CDTF">2024-01-03T09:34:21Z</dcterms:modified>
</cp:coreProperties>
</file>