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WORK\LCR\6KX\Нормативка\Публікація складових\01.02.2024\"/>
    </mc:Choice>
  </mc:AlternateContent>
  <bookViews>
    <workbookView xWindow="0" yWindow="0" windowWidth="23040" windowHeight="8904"/>
  </bookViews>
  <sheets>
    <sheet name="п.п. 10 пункту 1" sheetId="1" r:id="rId1"/>
  </sheets>
  <definedNames>
    <definedName name="Path">'п.п. 10 пункту 1'!#REF!</definedName>
    <definedName name="repdate">OFFSET('п.п. 10 пункту 1'!$B$10,COUNTA('п.п. 10 пункту 1'!$B$10:$B$32)-1,0,1,1)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l="1"/>
  <c r="A32" i="1"/>
  <c r="CF10" i="1"/>
  <c r="CF12" i="1"/>
  <c r="CF15" i="1"/>
  <c r="CF18" i="1"/>
  <c r="CF24" i="1"/>
  <c r="CF26" i="1"/>
  <c r="CF27" i="1"/>
  <c r="CF23" i="1"/>
  <c r="CF29" i="1"/>
  <c r="CF30" i="1"/>
  <c r="CE30" i="1" l="1"/>
  <c r="CE28" i="1"/>
  <c r="CF28" i="1"/>
  <c r="CE12" i="1"/>
  <c r="CE16" i="1"/>
  <c r="CF22" i="1"/>
  <c r="CE21" i="1"/>
  <c r="CE20" i="1"/>
  <c r="CF20" i="1"/>
  <c r="CF16" i="1"/>
  <c r="CF31" i="1"/>
  <c r="CE29" i="1"/>
  <c r="CE26" i="1"/>
  <c r="CE24" i="1"/>
  <c r="CE23" i="1"/>
  <c r="CE18" i="1"/>
  <c r="CF25" i="1"/>
  <c r="CF21" i="1"/>
  <c r="CF19" i="1"/>
  <c r="CE31" i="1"/>
  <c r="CE27" i="1"/>
  <c r="CE25" i="1"/>
  <c r="CE15" i="1"/>
  <c r="CE19" i="1"/>
  <c r="CE13" i="1"/>
  <c r="CE17" i="1"/>
  <c r="CF17" i="1"/>
  <c r="CE14" i="1"/>
  <c r="CF14" i="1"/>
  <c r="CE11" i="1"/>
  <c r="CF11" i="1"/>
  <c r="CE10" i="1"/>
  <c r="CE22" i="1"/>
  <c r="CF13" i="1"/>
  <c r="CF32" i="1" l="1"/>
  <c r="CE32" i="1"/>
</calcChain>
</file>

<file path=xl/sharedStrings.xml><?xml version="1.0" encoding="utf-8"?>
<sst xmlns="http://schemas.openxmlformats.org/spreadsheetml/2006/main" count="212" uniqueCount="52">
  <si>
    <t xml:space="preserve"> </t>
  </si>
  <si>
    <t>Таблиця</t>
  </si>
  <si>
    <t>(тис.грн)</t>
  </si>
  <si>
    <t>№ з/п</t>
  </si>
  <si>
    <t>Звітна дата</t>
  </si>
  <si>
    <t>Обсяг високоякісних ліквідних активів (ВЛА)</t>
  </si>
  <si>
    <t>Очікувані відпливи грошових коштів:</t>
  </si>
  <si>
    <t>Очікувані надходження грошових коштів:</t>
  </si>
  <si>
    <t>Чистий очікуваний відплив грошових коштів</t>
  </si>
  <si>
    <t>Коефіцієнт покриття ліквідністю (LCR)</t>
  </si>
  <si>
    <t>банкноти і монети</t>
  </si>
  <si>
    <r>
      <t>кошти в Національному банку [на кореспондентському рахунку та рахунку умовного зберігання (ескроу)]</t>
    </r>
    <r>
      <rPr>
        <strike/>
        <sz val="11"/>
        <rFont val="Times New Roman"/>
        <family val="1"/>
        <charset val="204"/>
      </rPr>
      <t xml:space="preserve"> </t>
    </r>
  </si>
  <si>
    <t>сума за ОВДП та ОЗДП, що рефінансуються Національним банком України</t>
  </si>
  <si>
    <t>сума за облігаціями внутрішніх місцевих позик та підприємств, розміщення яких здійснено під гарантію Кабінету Міністрів України, що рефінансуються Національним банком України</t>
  </si>
  <si>
    <t>сума за депозитними сертифікатами Національного банку України</t>
  </si>
  <si>
    <t>сума за депозитами в Національному банку України до 1 дня</t>
  </si>
  <si>
    <t>сума за борговими цінними паперами міжнародних фінансових організацій/державних органів країн G-7 з рейтингами провідних світових рейтингових агенств не нижче АА-/Аа3</t>
  </si>
  <si>
    <t>сума за борговими цінними паперами, емітованими міжнародними банками розвитку</t>
  </si>
  <si>
    <t>кошти на коррахунках в інших банках з рейтингом не нижче інвест.класу, що зменш.на суму незнижувального залишку за відповідними рахунками ностро</t>
  </si>
  <si>
    <t>сума обов'язкових резервів, що  підлягають зберіганню на кореспондентському рахунку банку в Національному банку в період утримання згідно з Положенням №806</t>
  </si>
  <si>
    <t>загальний обсяг високоякісних ліквідних активів (ВЛА)</t>
  </si>
  <si>
    <t>кошти фізичних осіб</t>
  </si>
  <si>
    <t>кошти суб'єктів господарської діяльності</t>
  </si>
  <si>
    <t>кошти інших банків</t>
  </si>
  <si>
    <t xml:space="preserve">кошти  бюджетних установ, виборчих фондів та фонду референдуму </t>
  </si>
  <si>
    <t>кошти небанківських фінансових установ</t>
  </si>
  <si>
    <t>кошти НБУ</t>
  </si>
  <si>
    <t>кредити від міжнародних та інших фінансових організацій</t>
  </si>
  <si>
    <t>цінні папери власного боргу</t>
  </si>
  <si>
    <t>субординований борг та капітальні інструменти з умовами списання/конверсії</t>
  </si>
  <si>
    <t>безвідкличні зобов'язання з кредитування, що надані банком</t>
  </si>
  <si>
    <t>операції , пов'язані з торговим фінансуванням (акредитиви та гарантії)</t>
  </si>
  <si>
    <t>транзитні та клірингові рахунки</t>
  </si>
  <si>
    <t>операції з деривативами</t>
  </si>
  <si>
    <t>кредиторська заборгованість</t>
  </si>
  <si>
    <t>інші балансові та позабалансові зобов'язання, за якими банк очікує відпливи</t>
  </si>
  <si>
    <t>забезпечене фондування</t>
  </si>
  <si>
    <t>сума простроченої заборгованості за очікуваними відпливами</t>
  </si>
  <si>
    <t>сукупні очікувані відпливи грошових коштів</t>
  </si>
  <si>
    <t>кредити фізичним особам</t>
  </si>
  <si>
    <t>кредити суб'єктам господарської діяльності</t>
  </si>
  <si>
    <t>кредити органам державної влади та місцевого самоврядування</t>
  </si>
  <si>
    <t>кошти в Національному банку</t>
  </si>
  <si>
    <t>операції з цінними паперами (які не включені до ВЛА)</t>
  </si>
  <si>
    <t>операції зворотнього репо</t>
  </si>
  <si>
    <t>операції з деривативами та дебіторською заборгованістю</t>
  </si>
  <si>
    <t xml:space="preserve">інші операції, за якими очікуються надходження (згідно з таблицею 1 додатку 3 до Методики розрахунку LCR) </t>
  </si>
  <si>
    <t>сукупні очікувані надходження грошових коштів</t>
  </si>
  <si>
    <t>у всіх валютах</t>
  </si>
  <si>
    <t>у іноземній валюті</t>
  </si>
  <si>
    <t>X</t>
  </si>
  <si>
    <t>Складові розрахунку коефіцієнтів покриття ліквідністю (LCR)  за всіма валютами та в іноземній валюті відповідно до Методики розрахунку коефіцієнта покриття ліквідністю Акціонерне товариство Державний ощадний банк України,  станом на 1 лютого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</si>
</sst>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\.mm\.yyyy;@"/>
    <numFmt numFmtId="165" formatCode="_-* #,##0_-;\-* #,##0_-;_-* &quot;-&quot;??_-;_-@_-"/>
    <numFmt numFmtId="166" formatCode="0.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trike/>
      <sz val="1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Border="1" applyAlignment="1">
      <alignment horizontal="center" wrapText="1"/>
    </xf>
    <xf numFmtId="0" fontId="1" fillId="2" borderId="0" xfId="1" applyFill="1" applyAlignment="1"/>
    <xf numFmtId="0" fontId="1" fillId="2" borderId="0" xfId="1" applyFill="1" applyBorder="1"/>
    <xf numFmtId="0" fontId="4" fillId="2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1" fillId="0" borderId="0" xfId="1" applyFill="1"/>
    <xf numFmtId="0" fontId="10" fillId="0" borderId="7" xfId="1" applyFont="1" applyFill="1" applyBorder="1" applyAlignment="1">
      <alignment horizontal="center"/>
    </xf>
    <xf numFmtId="164" fontId="10" fillId="0" borderId="7" xfId="1" applyNumberFormat="1" applyFont="1" applyFill="1" applyBorder="1"/>
    <xf numFmtId="165" fontId="10" fillId="0" borderId="7" xfId="2" applyNumberFormat="1" applyFont="1" applyFill="1" applyBorder="1"/>
    <xf numFmtId="165" fontId="10" fillId="2" borderId="7" xfId="2" applyNumberFormat="1" applyFont="1" applyFill="1" applyBorder="1"/>
    <xf numFmtId="166" fontId="10" fillId="0" borderId="7" xfId="3" applyNumberFormat="1" applyFont="1" applyFill="1" applyBorder="1"/>
    <xf numFmtId="0" fontId="10" fillId="0" borderId="0" xfId="1" applyFont="1" applyFill="1"/>
    <xf numFmtId="0" fontId="1" fillId="0" borderId="7" xfId="1" applyFill="1" applyBorder="1"/>
    <xf numFmtId="165" fontId="10" fillId="0" borderId="7" xfId="2" applyNumberFormat="1" applyFont="1" applyFill="1" applyBorder="1" applyAlignment="1">
      <alignment horizontal="center"/>
    </xf>
    <xf numFmtId="0" fontId="1" fillId="0" borderId="0" xfId="1"/>
    <xf numFmtId="14" fontId="1" fillId="0" borderId="0" xfId="1" applyNumberFormat="1"/>
    <xf numFmtId="0" fontId="7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textRotation="90" wrapText="1"/>
    </xf>
    <xf numFmtId="0" fontId="6" fillId="2" borderId="8" xfId="1" applyFont="1" applyFill="1" applyBorder="1" applyAlignment="1">
      <alignment horizontal="center" vertical="center" textRotation="90" wrapText="1"/>
    </xf>
    <xf numFmtId="0" fontId="6" fillId="2" borderId="11" xfId="1" applyFont="1" applyFill="1" applyBorder="1" applyAlignment="1">
      <alignment horizontal="center" vertical="center" textRotation="90" wrapText="1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/>
    </xf>
  </cellXfs>
  <cellStyles count="4">
    <cellStyle name="Відсотковий 2" xfId="3"/>
    <cellStyle name="Звичайний" xfId="0" builtinId="0"/>
    <cellStyle name="Звичайний 2" xfId="1"/>
    <cellStyle name="Фінансови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/>
  <dimension ref="A1:CF36"/>
  <sheetViews>
    <sheetView tabSelected="1" zoomScale="72" zoomScaleNormal="72" workbookViewId="0">
      <selection activeCell="A6" sqref="A6:A8"/>
    </sheetView>
  </sheetViews>
  <sheetFormatPr defaultColWidth="8.88671875" defaultRowHeight="14.4" x14ac:dyDescent="0.3"/>
  <cols>
    <col min="1" max="1" width="10.44140625" style="22" bestFit="1" customWidth="1"/>
    <col min="2" max="2" width="11.88671875" style="22" customWidth="1"/>
    <col min="3" max="3" width="17.33203125" style="22" customWidth="1"/>
    <col min="4" max="4" width="16" style="22" customWidth="1"/>
    <col min="5" max="5" width="13.44140625" style="22" bestFit="1" customWidth="1"/>
    <col min="6" max="6" width="14.6640625" style="22" customWidth="1"/>
    <col min="7" max="7" width="14.44140625" style="22" customWidth="1"/>
    <col min="8" max="8" width="10.6640625" style="22" bestFit="1" customWidth="1"/>
    <col min="9" max="9" width="13.44140625" style="22" bestFit="1" customWidth="1"/>
    <col min="10" max="10" width="14.109375" style="22" customWidth="1"/>
    <col min="11" max="11" width="14.6640625" style="22" customWidth="1"/>
    <col min="12" max="12" width="15.44140625" style="22" customWidth="1"/>
    <col min="13" max="13" width="13.5546875" style="22" customWidth="1"/>
    <col min="14" max="14" width="10.6640625" style="22" customWidth="1"/>
    <col min="15" max="16" width="13.6640625" style="22" customWidth="1"/>
    <col min="17" max="17" width="15.109375" style="22" customWidth="1"/>
    <col min="18" max="18" width="12.88671875" style="22" customWidth="1"/>
    <col min="19" max="19" width="12.6640625" style="22" customWidth="1"/>
    <col min="20" max="20" width="16.5546875" style="22" customWidth="1"/>
    <col min="21" max="21" width="13.6640625" style="22" customWidth="1"/>
    <col min="22" max="23" width="14.33203125" style="22" customWidth="1"/>
    <col min="24" max="24" width="13.109375" style="22" customWidth="1"/>
    <col min="25" max="25" width="12.88671875" style="22" customWidth="1"/>
    <col min="26" max="26" width="12.6640625" style="22" customWidth="1"/>
    <col min="27" max="27" width="12.109375" style="22" customWidth="1"/>
    <col min="28" max="28" width="12.6640625" style="22" customWidth="1"/>
    <col min="29" max="29" width="10.6640625" style="22" customWidth="1"/>
    <col min="30" max="30" width="16" style="22" customWidth="1"/>
    <col min="31" max="31" width="10.33203125" style="22" customWidth="1"/>
    <col min="32" max="32" width="10.5546875" style="22" customWidth="1"/>
    <col min="33" max="33" width="11" style="22" customWidth="1"/>
    <col min="34" max="34" width="14.33203125" style="22" customWidth="1"/>
    <col min="35" max="35" width="11" style="22" customWidth="1"/>
    <col min="36" max="36" width="8.88671875" style="22"/>
    <col min="37" max="37" width="13.6640625" style="22" customWidth="1"/>
    <col min="38" max="38" width="13.109375" style="22" customWidth="1"/>
    <col min="39" max="46" width="8.88671875" style="22"/>
    <col min="47" max="47" width="10.5546875" style="22" customWidth="1"/>
    <col min="48" max="50" width="8.88671875" style="22"/>
    <col min="51" max="51" width="11.109375" style="22" customWidth="1"/>
    <col min="52" max="58" width="8.88671875" style="22"/>
    <col min="59" max="59" width="11.88671875" style="22" customWidth="1"/>
    <col min="60" max="60" width="11" style="22" customWidth="1"/>
    <col min="61" max="62" width="8.88671875" style="22"/>
    <col min="63" max="63" width="10.5546875" style="22" customWidth="1"/>
    <col min="64" max="66" width="8.88671875" style="22"/>
    <col min="67" max="67" width="9.88671875" style="22" bestFit="1" customWidth="1"/>
    <col min="68" max="68" width="11.33203125" style="22" customWidth="1"/>
    <col min="69" max="70" width="11.5546875" style="22" customWidth="1"/>
    <col min="71" max="71" width="10.109375" style="22" customWidth="1"/>
    <col min="72" max="72" width="11.6640625" style="22" customWidth="1"/>
    <col min="73" max="74" width="8.88671875" style="22"/>
    <col min="75" max="76" width="11.33203125" style="22" customWidth="1"/>
    <col min="77" max="77" width="11" style="22" customWidth="1"/>
    <col min="78" max="78" width="10.88671875" style="22" customWidth="1"/>
    <col min="79" max="79" width="11.5546875" style="22" customWidth="1"/>
    <col min="80" max="80" width="10.88671875" style="22" customWidth="1"/>
    <col min="81" max="81" width="12.33203125" style="22" customWidth="1"/>
    <col min="82" max="82" width="12.44140625" style="22" customWidth="1"/>
    <col min="83" max="83" width="9.6640625" style="22" customWidth="1"/>
    <col min="84" max="84" width="10.5546875" style="22" customWidth="1"/>
    <col min="85" max="85" width="14.33203125" style="22" customWidth="1"/>
    <col min="86" max="16384" width="8.88671875" style="22"/>
  </cols>
  <sheetData>
    <row r="1" spans="1:84" s="2" customFormat="1" ht="15.6" x14ac:dyDescent="0.3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4" s="2" customFormat="1" ht="15" customHeight="1" x14ac:dyDescent="0.3">
      <c r="AU2" s="3"/>
      <c r="AV2" s="3"/>
      <c r="AW2" s="4"/>
      <c r="AX2" s="33" t="s">
        <v>0</v>
      </c>
      <c r="AY2" s="33"/>
      <c r="AZ2" s="33"/>
      <c r="BA2" s="3"/>
      <c r="BB2" s="3"/>
    </row>
    <row r="3" spans="1:84" s="2" customFormat="1" x14ac:dyDescent="0.3"/>
    <row r="4" spans="1:84" s="2" customFormat="1" ht="15.6" x14ac:dyDescent="0.3">
      <c r="CC4" s="5"/>
      <c r="CD4" s="6"/>
      <c r="CF4" s="6" t="s">
        <v>1</v>
      </c>
    </row>
    <row r="5" spans="1:84" s="2" customFormat="1" ht="15" customHeight="1" x14ac:dyDescent="0.3">
      <c r="CC5" s="5"/>
      <c r="CD5" s="7"/>
      <c r="CF5" s="7" t="s">
        <v>2</v>
      </c>
    </row>
    <row r="6" spans="1:84" s="2" customFormat="1" ht="15" customHeight="1" x14ac:dyDescent="0.3">
      <c r="A6" s="34" t="s">
        <v>3</v>
      </c>
      <c r="B6" s="37" t="s">
        <v>4</v>
      </c>
      <c r="C6" s="40" t="s">
        <v>5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2"/>
      <c r="Y6" s="43" t="s">
        <v>6</v>
      </c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5"/>
      <c r="BI6" s="43" t="s">
        <v>7</v>
      </c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5"/>
      <c r="CC6" s="28" t="s">
        <v>8</v>
      </c>
      <c r="CD6" s="29"/>
      <c r="CE6" s="32" t="s">
        <v>9</v>
      </c>
      <c r="CF6" s="32"/>
    </row>
    <row r="7" spans="1:84" s="2" customFormat="1" ht="148.94999999999999" customHeight="1" x14ac:dyDescent="0.3">
      <c r="A7" s="35"/>
      <c r="B7" s="38"/>
      <c r="C7" s="24" t="s">
        <v>10</v>
      </c>
      <c r="D7" s="25"/>
      <c r="E7" s="26" t="s">
        <v>11</v>
      </c>
      <c r="F7" s="27"/>
      <c r="G7" s="26" t="s">
        <v>12</v>
      </c>
      <c r="H7" s="27"/>
      <c r="I7" s="26" t="s">
        <v>13</v>
      </c>
      <c r="J7" s="27"/>
      <c r="K7" s="24" t="s">
        <v>14</v>
      </c>
      <c r="L7" s="25"/>
      <c r="M7" s="24" t="s">
        <v>15</v>
      </c>
      <c r="N7" s="25"/>
      <c r="O7" s="24" t="s">
        <v>16</v>
      </c>
      <c r="P7" s="25"/>
      <c r="Q7" s="24" t="s">
        <v>17</v>
      </c>
      <c r="R7" s="25"/>
      <c r="S7" s="24" t="s">
        <v>18</v>
      </c>
      <c r="T7" s="25"/>
      <c r="U7" s="26" t="s">
        <v>19</v>
      </c>
      <c r="V7" s="27"/>
      <c r="W7" s="24" t="s">
        <v>20</v>
      </c>
      <c r="X7" s="25"/>
      <c r="Y7" s="24" t="s">
        <v>21</v>
      </c>
      <c r="Z7" s="25"/>
      <c r="AA7" s="24" t="s">
        <v>22</v>
      </c>
      <c r="AB7" s="25"/>
      <c r="AC7" s="24" t="s">
        <v>23</v>
      </c>
      <c r="AD7" s="25"/>
      <c r="AE7" s="26" t="s">
        <v>24</v>
      </c>
      <c r="AF7" s="27"/>
      <c r="AG7" s="24" t="s">
        <v>25</v>
      </c>
      <c r="AH7" s="25"/>
      <c r="AI7" s="24" t="s">
        <v>26</v>
      </c>
      <c r="AJ7" s="25"/>
      <c r="AK7" s="26" t="s">
        <v>27</v>
      </c>
      <c r="AL7" s="27"/>
      <c r="AM7" s="24" t="s">
        <v>28</v>
      </c>
      <c r="AN7" s="25"/>
      <c r="AO7" s="26" t="s">
        <v>29</v>
      </c>
      <c r="AP7" s="27"/>
      <c r="AQ7" s="26" t="s">
        <v>30</v>
      </c>
      <c r="AR7" s="27"/>
      <c r="AS7" s="26" t="s">
        <v>31</v>
      </c>
      <c r="AT7" s="27"/>
      <c r="AU7" s="24" t="s">
        <v>32</v>
      </c>
      <c r="AV7" s="25"/>
      <c r="AW7" s="26" t="s">
        <v>33</v>
      </c>
      <c r="AX7" s="27"/>
      <c r="AY7" s="24" t="s">
        <v>34</v>
      </c>
      <c r="AZ7" s="25"/>
      <c r="BA7" s="26" t="s">
        <v>35</v>
      </c>
      <c r="BB7" s="27"/>
      <c r="BC7" s="24" t="s">
        <v>36</v>
      </c>
      <c r="BD7" s="25"/>
      <c r="BE7" s="26" t="s">
        <v>37</v>
      </c>
      <c r="BF7" s="27"/>
      <c r="BG7" s="24" t="s">
        <v>38</v>
      </c>
      <c r="BH7" s="25"/>
      <c r="BI7" s="26" t="s">
        <v>39</v>
      </c>
      <c r="BJ7" s="27"/>
      <c r="BK7" s="24" t="s">
        <v>40</v>
      </c>
      <c r="BL7" s="25"/>
      <c r="BM7" s="24" t="s">
        <v>41</v>
      </c>
      <c r="BN7" s="25"/>
      <c r="BO7" s="26" t="s">
        <v>42</v>
      </c>
      <c r="BP7" s="27"/>
      <c r="BQ7" s="24" t="s">
        <v>23</v>
      </c>
      <c r="BR7" s="25"/>
      <c r="BS7" s="24" t="s">
        <v>43</v>
      </c>
      <c r="BT7" s="25"/>
      <c r="BU7" s="24" t="s">
        <v>44</v>
      </c>
      <c r="BV7" s="25"/>
      <c r="BW7" s="24" t="s">
        <v>45</v>
      </c>
      <c r="BX7" s="25"/>
      <c r="BY7" s="26" t="s">
        <v>46</v>
      </c>
      <c r="BZ7" s="27"/>
      <c r="CA7" s="24" t="s">
        <v>47</v>
      </c>
      <c r="CB7" s="25"/>
      <c r="CC7" s="30"/>
      <c r="CD7" s="31"/>
      <c r="CE7" s="32"/>
      <c r="CF7" s="32"/>
    </row>
    <row r="8" spans="1:84" s="2" customFormat="1" ht="51" customHeight="1" x14ac:dyDescent="0.3">
      <c r="A8" s="36"/>
      <c r="B8" s="39"/>
      <c r="C8" s="8" t="s">
        <v>48</v>
      </c>
      <c r="D8" s="8" t="s">
        <v>49</v>
      </c>
      <c r="E8" s="8" t="s">
        <v>48</v>
      </c>
      <c r="F8" s="9" t="s">
        <v>49</v>
      </c>
      <c r="G8" s="9" t="s">
        <v>48</v>
      </c>
      <c r="H8" s="9" t="s">
        <v>49</v>
      </c>
      <c r="I8" s="10" t="s">
        <v>48</v>
      </c>
      <c r="J8" s="9" t="s">
        <v>49</v>
      </c>
      <c r="K8" s="10" t="s">
        <v>48</v>
      </c>
      <c r="L8" s="9" t="s">
        <v>49</v>
      </c>
      <c r="M8" s="8" t="s">
        <v>48</v>
      </c>
      <c r="N8" s="8" t="s">
        <v>49</v>
      </c>
      <c r="O8" s="8" t="s">
        <v>48</v>
      </c>
      <c r="P8" s="8" t="s">
        <v>49</v>
      </c>
      <c r="Q8" s="8" t="s">
        <v>48</v>
      </c>
      <c r="R8" s="8" t="s">
        <v>49</v>
      </c>
      <c r="S8" s="8" t="s">
        <v>48</v>
      </c>
      <c r="T8" s="8" t="s">
        <v>49</v>
      </c>
      <c r="U8" s="8" t="s">
        <v>48</v>
      </c>
      <c r="V8" s="8" t="s">
        <v>49</v>
      </c>
      <c r="W8" s="8" t="s">
        <v>48</v>
      </c>
      <c r="X8" s="8" t="s">
        <v>49</v>
      </c>
      <c r="Y8" s="8" t="s">
        <v>48</v>
      </c>
      <c r="Z8" s="8" t="s">
        <v>49</v>
      </c>
      <c r="AA8" s="8" t="s">
        <v>48</v>
      </c>
      <c r="AB8" s="8" t="s">
        <v>49</v>
      </c>
      <c r="AC8" s="8" t="s">
        <v>48</v>
      </c>
      <c r="AD8" s="8" t="s">
        <v>49</v>
      </c>
      <c r="AE8" s="8" t="s">
        <v>48</v>
      </c>
      <c r="AF8" s="8" t="s">
        <v>49</v>
      </c>
      <c r="AG8" s="8" t="s">
        <v>48</v>
      </c>
      <c r="AH8" s="8" t="s">
        <v>49</v>
      </c>
      <c r="AI8" s="8" t="s">
        <v>48</v>
      </c>
      <c r="AJ8" s="8" t="s">
        <v>49</v>
      </c>
      <c r="AK8" s="8" t="s">
        <v>48</v>
      </c>
      <c r="AL8" s="8" t="s">
        <v>49</v>
      </c>
      <c r="AM8" s="8" t="s">
        <v>48</v>
      </c>
      <c r="AN8" s="8" t="s">
        <v>49</v>
      </c>
      <c r="AO8" s="8" t="s">
        <v>48</v>
      </c>
      <c r="AP8" s="8" t="s">
        <v>49</v>
      </c>
      <c r="AQ8" s="8" t="s">
        <v>48</v>
      </c>
      <c r="AR8" s="8" t="s">
        <v>49</v>
      </c>
      <c r="AS8" s="8" t="s">
        <v>48</v>
      </c>
      <c r="AT8" s="8" t="s">
        <v>49</v>
      </c>
      <c r="AU8" s="8" t="s">
        <v>48</v>
      </c>
      <c r="AV8" s="8" t="s">
        <v>49</v>
      </c>
      <c r="AW8" s="8" t="s">
        <v>48</v>
      </c>
      <c r="AX8" s="8" t="s">
        <v>49</v>
      </c>
      <c r="AY8" s="8" t="s">
        <v>48</v>
      </c>
      <c r="AZ8" s="8" t="s">
        <v>49</v>
      </c>
      <c r="BA8" s="11" t="s">
        <v>48</v>
      </c>
      <c r="BB8" s="11" t="s">
        <v>49</v>
      </c>
      <c r="BC8" s="8" t="s">
        <v>48</v>
      </c>
      <c r="BD8" s="8" t="s">
        <v>49</v>
      </c>
      <c r="BE8" s="8" t="s">
        <v>48</v>
      </c>
      <c r="BF8" s="8" t="s">
        <v>49</v>
      </c>
      <c r="BG8" s="8" t="s">
        <v>48</v>
      </c>
      <c r="BH8" s="8" t="s">
        <v>49</v>
      </c>
      <c r="BI8" s="8" t="s">
        <v>48</v>
      </c>
      <c r="BJ8" s="8" t="s">
        <v>49</v>
      </c>
      <c r="BK8" s="8" t="s">
        <v>48</v>
      </c>
      <c r="BL8" s="8" t="s">
        <v>49</v>
      </c>
      <c r="BM8" s="8" t="s">
        <v>48</v>
      </c>
      <c r="BN8" s="8" t="s">
        <v>49</v>
      </c>
      <c r="BO8" s="11" t="s">
        <v>48</v>
      </c>
      <c r="BP8" s="11" t="s">
        <v>49</v>
      </c>
      <c r="BQ8" s="8" t="s">
        <v>48</v>
      </c>
      <c r="BR8" s="8" t="s">
        <v>49</v>
      </c>
      <c r="BS8" s="8" t="s">
        <v>48</v>
      </c>
      <c r="BT8" s="8" t="s">
        <v>49</v>
      </c>
      <c r="BU8" s="8" t="s">
        <v>48</v>
      </c>
      <c r="BV8" s="8" t="s">
        <v>49</v>
      </c>
      <c r="BW8" s="8" t="s">
        <v>48</v>
      </c>
      <c r="BX8" s="8" t="s">
        <v>49</v>
      </c>
      <c r="BY8" s="8" t="s">
        <v>48</v>
      </c>
      <c r="BZ8" s="8" t="s">
        <v>49</v>
      </c>
      <c r="CA8" s="8" t="s">
        <v>48</v>
      </c>
      <c r="CB8" s="8" t="s">
        <v>49</v>
      </c>
      <c r="CC8" s="8" t="s">
        <v>48</v>
      </c>
      <c r="CD8" s="8" t="s">
        <v>49</v>
      </c>
      <c r="CE8" s="8" t="s">
        <v>48</v>
      </c>
      <c r="CF8" s="8" t="s">
        <v>49</v>
      </c>
    </row>
    <row r="9" spans="1:84" s="13" customFormat="1" x14ac:dyDescent="0.3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  <c r="X9" s="12">
        <v>24</v>
      </c>
      <c r="Y9" s="12">
        <v>25</v>
      </c>
      <c r="Z9" s="12">
        <v>26</v>
      </c>
      <c r="AA9" s="12">
        <v>27</v>
      </c>
      <c r="AB9" s="12">
        <v>28</v>
      </c>
      <c r="AC9" s="12">
        <v>29</v>
      </c>
      <c r="AD9" s="12">
        <v>30</v>
      </c>
      <c r="AE9" s="12">
        <v>31</v>
      </c>
      <c r="AF9" s="12">
        <v>32</v>
      </c>
      <c r="AG9" s="12">
        <v>33</v>
      </c>
      <c r="AH9" s="12">
        <v>34</v>
      </c>
      <c r="AI9" s="12">
        <v>35</v>
      </c>
      <c r="AJ9" s="12">
        <v>36</v>
      </c>
      <c r="AK9" s="12">
        <v>37</v>
      </c>
      <c r="AL9" s="12">
        <v>38</v>
      </c>
      <c r="AM9" s="12">
        <v>39</v>
      </c>
      <c r="AN9" s="12">
        <v>40</v>
      </c>
      <c r="AO9" s="12">
        <v>41</v>
      </c>
      <c r="AP9" s="12">
        <v>42</v>
      </c>
      <c r="AQ9" s="12">
        <v>43</v>
      </c>
      <c r="AR9" s="12">
        <v>44</v>
      </c>
      <c r="AS9" s="12">
        <v>45</v>
      </c>
      <c r="AT9" s="12">
        <v>46</v>
      </c>
      <c r="AU9" s="12">
        <v>47</v>
      </c>
      <c r="AV9" s="12">
        <v>48</v>
      </c>
      <c r="AW9" s="12">
        <v>49</v>
      </c>
      <c r="AX9" s="12">
        <v>50</v>
      </c>
      <c r="AY9" s="12">
        <v>51</v>
      </c>
      <c r="AZ9" s="12">
        <v>52</v>
      </c>
      <c r="BA9" s="12">
        <v>53</v>
      </c>
      <c r="BB9" s="12">
        <v>54</v>
      </c>
      <c r="BC9" s="12">
        <v>55</v>
      </c>
      <c r="BD9" s="12">
        <v>56</v>
      </c>
      <c r="BE9" s="12">
        <v>57</v>
      </c>
      <c r="BF9" s="12">
        <v>58</v>
      </c>
      <c r="BG9" s="12">
        <v>59</v>
      </c>
      <c r="BH9" s="12">
        <v>60</v>
      </c>
      <c r="BI9" s="12">
        <v>61</v>
      </c>
      <c r="BJ9" s="12">
        <v>62</v>
      </c>
      <c r="BK9" s="12">
        <v>63</v>
      </c>
      <c r="BL9" s="12">
        <v>64</v>
      </c>
      <c r="BM9" s="12">
        <v>65</v>
      </c>
      <c r="BN9" s="12">
        <v>66</v>
      </c>
      <c r="BO9" s="12">
        <v>67</v>
      </c>
      <c r="BP9" s="12">
        <v>68</v>
      </c>
      <c r="BQ9" s="12">
        <v>69</v>
      </c>
      <c r="BR9" s="12">
        <v>70</v>
      </c>
      <c r="BS9" s="12">
        <v>71</v>
      </c>
      <c r="BT9" s="12">
        <v>72</v>
      </c>
      <c r="BU9" s="12">
        <v>73</v>
      </c>
      <c r="BV9" s="12">
        <v>74</v>
      </c>
      <c r="BW9" s="12">
        <v>75</v>
      </c>
      <c r="BX9" s="12">
        <v>76</v>
      </c>
      <c r="BY9" s="12">
        <v>77</v>
      </c>
      <c r="BZ9" s="12">
        <v>78</v>
      </c>
      <c r="CA9" s="12">
        <v>79</v>
      </c>
      <c r="CB9" s="12">
        <v>80</v>
      </c>
      <c r="CC9" s="12">
        <v>81</v>
      </c>
      <c r="CD9" s="12">
        <v>82</v>
      </c>
      <c r="CE9" s="12">
        <v>83</v>
      </c>
      <c r="CF9" s="12">
        <v>84</v>
      </c>
    </row>
    <row r="10" spans="1:84" s="19" customFormat="1" ht="12" x14ac:dyDescent="0.25">
      <c r="A10" s="14">
        <v>1</v>
      </c>
      <c r="B10" s="15">
        <v>45293</v>
      </c>
      <c r="C10" s="16">
        <v>14128338.501589999</v>
      </c>
      <c r="D10" s="16">
        <v>3342656.6264999993</v>
      </c>
      <c r="E10" s="16">
        <v>27168406.145399999</v>
      </c>
      <c r="F10" s="16"/>
      <c r="G10" s="16">
        <v>112715655.91526</v>
      </c>
      <c r="H10" s="16">
        <v>6399840</v>
      </c>
      <c r="I10" s="16">
        <v>0</v>
      </c>
      <c r="J10" s="16">
        <v>0</v>
      </c>
      <c r="K10" s="16">
        <v>33950000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14613744.93974</v>
      </c>
      <c r="T10" s="16">
        <v>14613744.93974</v>
      </c>
      <c r="U10" s="16">
        <v>38600422.187530003</v>
      </c>
      <c r="V10" s="16"/>
      <c r="W10" s="16">
        <v>163975723.31446999</v>
      </c>
      <c r="X10" s="16">
        <v>24356241.56625</v>
      </c>
      <c r="Y10" s="16">
        <v>22378498.523939997</v>
      </c>
      <c r="Z10" s="16">
        <v>3824382.7674059961</v>
      </c>
      <c r="AA10" s="16">
        <v>37303950.448056005</v>
      </c>
      <c r="AB10" s="16">
        <v>8383804.4992100056</v>
      </c>
      <c r="AC10" s="16">
        <v>496112.42589000001</v>
      </c>
      <c r="AD10" s="16">
        <v>495673.73154000001</v>
      </c>
      <c r="AE10" s="16">
        <v>1357426.8321480001</v>
      </c>
      <c r="AF10" s="16">
        <v>240391.97630800004</v>
      </c>
      <c r="AG10" s="16">
        <v>4001677.1768500004</v>
      </c>
      <c r="AH10" s="16">
        <v>485845.62177000038</v>
      </c>
      <c r="AI10" s="16">
        <v>0</v>
      </c>
      <c r="AJ10" s="16">
        <v>0</v>
      </c>
      <c r="AK10" s="16">
        <v>94170.697570000004</v>
      </c>
      <c r="AL10" s="16">
        <v>76963.946479999999</v>
      </c>
      <c r="AM10" s="16">
        <v>5.7782399999999994</v>
      </c>
      <c r="AN10" s="16">
        <v>0</v>
      </c>
      <c r="AO10" s="16">
        <v>251085.92210999998</v>
      </c>
      <c r="AP10" s="16">
        <v>251085.92210999998</v>
      </c>
      <c r="AQ10" s="16">
        <v>37044.841372999996</v>
      </c>
      <c r="AR10" s="16">
        <v>0</v>
      </c>
      <c r="AS10" s="16">
        <v>69.370394999999988</v>
      </c>
      <c r="AT10" s="16">
        <v>0</v>
      </c>
      <c r="AU10" s="16">
        <v>1019727.8336700001</v>
      </c>
      <c r="AV10" s="16">
        <v>218849.34881000011</v>
      </c>
      <c r="AW10" s="16">
        <v>0</v>
      </c>
      <c r="AX10" s="16">
        <v>0</v>
      </c>
      <c r="AY10" s="16">
        <v>1036119.6671800001</v>
      </c>
      <c r="AZ10" s="16">
        <v>67728.316670000087</v>
      </c>
      <c r="BA10" s="16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0</v>
      </c>
      <c r="BG10" s="16">
        <v>67975889.517419994</v>
      </c>
      <c r="BH10" s="16">
        <v>14044726.130310001</v>
      </c>
      <c r="BI10" s="16">
        <v>178652.109115</v>
      </c>
      <c r="BJ10" s="16">
        <v>0</v>
      </c>
      <c r="BK10" s="16">
        <v>1016003.885325</v>
      </c>
      <c r="BL10" s="16">
        <v>52259.556959999965</v>
      </c>
      <c r="BM10" s="16">
        <v>20957.558209999999</v>
      </c>
      <c r="BN10" s="16">
        <v>9075.7088949999998</v>
      </c>
      <c r="BO10" s="17">
        <v>349697.86180000001</v>
      </c>
      <c r="BP10" s="16">
        <v>0</v>
      </c>
      <c r="BQ10" s="16">
        <v>11551688.415500002</v>
      </c>
      <c r="BR10" s="16">
        <v>11551569.809950002</v>
      </c>
      <c r="BS10" s="16">
        <v>1445518.7258199998</v>
      </c>
      <c r="BT10" s="16">
        <v>92454.998399999924</v>
      </c>
      <c r="BU10" s="16">
        <v>0</v>
      </c>
      <c r="BV10" s="16">
        <v>0</v>
      </c>
      <c r="BW10" s="16">
        <v>0</v>
      </c>
      <c r="BX10" s="16">
        <v>0</v>
      </c>
      <c r="BY10" s="16">
        <v>1560328.7123500002</v>
      </c>
      <c r="BZ10" s="16">
        <v>138845.98327000017</v>
      </c>
      <c r="CA10" s="16">
        <v>16122847.26812</v>
      </c>
      <c r="CB10" s="16">
        <v>11844206.05748</v>
      </c>
      <c r="CC10" s="16">
        <v>51853042.249300003</v>
      </c>
      <c r="CD10" s="16">
        <v>3511181.5325799999</v>
      </c>
      <c r="CE10" s="18">
        <f>ROUND(W10/CC10*100,4)</f>
        <v>316.23160000000001</v>
      </c>
      <c r="CF10" s="18">
        <f>ROUND(X10/CD10*100,4)</f>
        <v>693.67650000000003</v>
      </c>
    </row>
    <row r="11" spans="1:84" s="13" customFormat="1" ht="15" customHeight="1" x14ac:dyDescent="0.3">
      <c r="A11" s="14">
        <f>A10+1</f>
        <v>2</v>
      </c>
      <c r="B11" s="15">
        <v>45294</v>
      </c>
      <c r="C11" s="16">
        <v>14121249.74436</v>
      </c>
      <c r="D11" s="16">
        <v>3095899.9604700003</v>
      </c>
      <c r="E11" s="16">
        <v>27097951.810339998</v>
      </c>
      <c r="F11" s="16"/>
      <c r="G11" s="16">
        <v>112690860.53792</v>
      </c>
      <c r="H11" s="16">
        <v>6401624</v>
      </c>
      <c r="I11" s="16">
        <v>0</v>
      </c>
      <c r="J11" s="16">
        <v>0</v>
      </c>
      <c r="K11" s="16">
        <v>34950000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14246285.9407</v>
      </c>
      <c r="T11" s="16">
        <v>14246285.9407</v>
      </c>
      <c r="U11" s="16">
        <v>38600422.187530003</v>
      </c>
      <c r="V11" s="20"/>
      <c r="W11" s="16">
        <v>164505925.84580001</v>
      </c>
      <c r="X11" s="16">
        <v>23743809.901179999</v>
      </c>
      <c r="Y11" s="16">
        <v>22011068.287037</v>
      </c>
      <c r="Z11" s="16">
        <v>3770493.1899309973</v>
      </c>
      <c r="AA11" s="16">
        <v>37800525.148556001</v>
      </c>
      <c r="AB11" s="16">
        <v>8370704.5773340007</v>
      </c>
      <c r="AC11" s="16">
        <v>419365.53015000001</v>
      </c>
      <c r="AD11" s="16">
        <v>418930.37112999998</v>
      </c>
      <c r="AE11" s="16">
        <v>1254028.515414</v>
      </c>
      <c r="AF11" s="16">
        <v>240526.28446400003</v>
      </c>
      <c r="AG11" s="16">
        <v>3893315.59577</v>
      </c>
      <c r="AH11" s="16">
        <v>492998.01544999989</v>
      </c>
      <c r="AI11" s="16">
        <v>0</v>
      </c>
      <c r="AJ11" s="16">
        <v>0</v>
      </c>
      <c r="AK11" s="16">
        <v>94195.810800000007</v>
      </c>
      <c r="AL11" s="16">
        <v>76989.059710000001</v>
      </c>
      <c r="AM11" s="16">
        <v>5.7782399999999994</v>
      </c>
      <c r="AN11" s="16">
        <v>0</v>
      </c>
      <c r="AO11" s="16">
        <v>251167.8511</v>
      </c>
      <c r="AP11" s="16">
        <v>251167.8511</v>
      </c>
      <c r="AQ11" s="16">
        <v>37332.804963500006</v>
      </c>
      <c r="AR11" s="16">
        <v>0</v>
      </c>
      <c r="AS11" s="16">
        <v>129.990375</v>
      </c>
      <c r="AT11" s="16">
        <v>0</v>
      </c>
      <c r="AU11" s="16">
        <v>1499248.92083</v>
      </c>
      <c r="AV11" s="16">
        <v>151159.45770999999</v>
      </c>
      <c r="AW11" s="16">
        <v>51267.89011</v>
      </c>
      <c r="AX11" s="16">
        <v>51035.472430000002</v>
      </c>
      <c r="AY11" s="16">
        <v>1121551.9882199999</v>
      </c>
      <c r="AZ11" s="16">
        <v>89159.583659999887</v>
      </c>
      <c r="BA11" s="16">
        <v>0</v>
      </c>
      <c r="BB11" s="16">
        <v>0</v>
      </c>
      <c r="BC11" s="20"/>
      <c r="BD11" s="20"/>
      <c r="BE11" s="16">
        <v>0</v>
      </c>
      <c r="BF11" s="16">
        <v>0</v>
      </c>
      <c r="BG11" s="16">
        <v>68433204.111570001</v>
      </c>
      <c r="BH11" s="16">
        <v>13913163.862919999</v>
      </c>
      <c r="BI11" s="16">
        <v>181206.31398500002</v>
      </c>
      <c r="BJ11" s="16">
        <v>0</v>
      </c>
      <c r="BK11" s="16">
        <v>1143979.8876149999</v>
      </c>
      <c r="BL11" s="16">
        <v>65203.078424999963</v>
      </c>
      <c r="BM11" s="16">
        <v>146268.54405500001</v>
      </c>
      <c r="BN11" s="16">
        <v>73223.269045000008</v>
      </c>
      <c r="BO11" s="17">
        <v>349811.96772999997</v>
      </c>
      <c r="BP11" s="16">
        <v>0</v>
      </c>
      <c r="BQ11" s="16">
        <v>8816853.1398099996</v>
      </c>
      <c r="BR11" s="16">
        <v>8816736.3586999997</v>
      </c>
      <c r="BS11" s="16">
        <v>1533225.5464599999</v>
      </c>
      <c r="BT11" s="16">
        <v>92481.57303999993</v>
      </c>
      <c r="BU11" s="16">
        <v>0</v>
      </c>
      <c r="BV11" s="16">
        <v>0</v>
      </c>
      <c r="BW11" s="16">
        <v>52123.388729999999</v>
      </c>
      <c r="BX11" s="16">
        <v>51247.197999999997</v>
      </c>
      <c r="BY11" s="16">
        <v>4908363.1990799997</v>
      </c>
      <c r="BZ11" s="16">
        <v>3620526.8512199996</v>
      </c>
      <c r="CA11" s="16">
        <v>17131831.987470001</v>
      </c>
      <c r="CB11" s="16">
        <v>12719418.328430001</v>
      </c>
      <c r="CC11" s="16">
        <v>51301372.1241</v>
      </c>
      <c r="CD11" s="16">
        <v>3478290.9657299998</v>
      </c>
      <c r="CE11" s="18">
        <f t="shared" ref="CE11:CF26" si="0">ROUND(W11/CC11*100,4)</f>
        <v>320.66570000000002</v>
      </c>
      <c r="CF11" s="18">
        <f t="shared" si="0"/>
        <v>682.62860000000001</v>
      </c>
    </row>
    <row r="12" spans="1:84" s="13" customFormat="1" ht="15" customHeight="1" x14ac:dyDescent="0.3">
      <c r="A12" s="14">
        <f t="shared" ref="A12:A31" si="1">A11+1</f>
        <v>3</v>
      </c>
      <c r="B12" s="15">
        <v>45295</v>
      </c>
      <c r="C12" s="16">
        <v>13186841.469419999</v>
      </c>
      <c r="D12" s="16">
        <v>2638515.8755299989</v>
      </c>
      <c r="E12" s="16">
        <v>23601619.505589999</v>
      </c>
      <c r="F12" s="16"/>
      <c r="G12" s="16">
        <v>112636220.86247</v>
      </c>
      <c r="H12" s="16">
        <v>6384384</v>
      </c>
      <c r="I12" s="16">
        <v>0</v>
      </c>
      <c r="J12" s="16">
        <v>0</v>
      </c>
      <c r="K12" s="16">
        <v>35950000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13534349.813309999</v>
      </c>
      <c r="T12" s="16">
        <v>13534349.813309999</v>
      </c>
      <c r="U12" s="16">
        <v>38600422.187530003</v>
      </c>
      <c r="V12" s="20"/>
      <c r="W12" s="16">
        <v>160308609.46325001</v>
      </c>
      <c r="X12" s="16">
        <v>22557249.688829999</v>
      </c>
      <c r="Y12" s="16">
        <v>21865246.409423005</v>
      </c>
      <c r="Z12" s="16">
        <v>3787266.0620570024</v>
      </c>
      <c r="AA12" s="16">
        <v>36738050.241144009</v>
      </c>
      <c r="AB12" s="16">
        <v>8371304.4563680077</v>
      </c>
      <c r="AC12" s="16">
        <v>464293.08846999996</v>
      </c>
      <c r="AD12" s="16">
        <v>463861.17213999998</v>
      </c>
      <c r="AE12" s="16">
        <v>1192628.9227199999</v>
      </c>
      <c r="AF12" s="16">
        <v>240214.46621999994</v>
      </c>
      <c r="AG12" s="16">
        <v>3913514.79483</v>
      </c>
      <c r="AH12" s="16">
        <v>496584.85078000021</v>
      </c>
      <c r="AI12" s="16">
        <v>0</v>
      </c>
      <c r="AJ12" s="16">
        <v>0</v>
      </c>
      <c r="AK12" s="16">
        <v>77129.815310000005</v>
      </c>
      <c r="AL12" s="16">
        <v>77129.815310000005</v>
      </c>
      <c r="AM12" s="16">
        <v>5.7782399999999994</v>
      </c>
      <c r="AN12" s="16">
        <v>0</v>
      </c>
      <c r="AO12" s="16">
        <v>251627.04986999999</v>
      </c>
      <c r="AP12" s="16">
        <v>251627.04986999999</v>
      </c>
      <c r="AQ12" s="16">
        <v>36333.918665500001</v>
      </c>
      <c r="AR12" s="16">
        <v>0</v>
      </c>
      <c r="AS12" s="16">
        <v>129.990375</v>
      </c>
      <c r="AT12" s="16">
        <v>0</v>
      </c>
      <c r="AU12" s="16">
        <v>1550776.74345</v>
      </c>
      <c r="AV12" s="16">
        <v>112418.17173000006</v>
      </c>
      <c r="AW12" s="16">
        <v>389167.54026000004</v>
      </c>
      <c r="AX12" s="16">
        <v>102406.31225000003</v>
      </c>
      <c r="AY12" s="16">
        <v>1270598.8760199999</v>
      </c>
      <c r="AZ12" s="16">
        <v>127361.01833999995</v>
      </c>
      <c r="BA12" s="16">
        <v>0</v>
      </c>
      <c r="BB12" s="16">
        <v>0</v>
      </c>
      <c r="BC12" s="20"/>
      <c r="BD12" s="20"/>
      <c r="BE12" s="16">
        <v>0</v>
      </c>
      <c r="BF12" s="16">
        <v>0</v>
      </c>
      <c r="BG12" s="16">
        <v>67749503.168779999</v>
      </c>
      <c r="BH12" s="16">
        <v>14030173.37507</v>
      </c>
      <c r="BI12" s="16">
        <v>180435.06326999998</v>
      </c>
      <c r="BJ12" s="16">
        <v>0</v>
      </c>
      <c r="BK12" s="16">
        <v>1113865.3199599998</v>
      </c>
      <c r="BL12" s="16">
        <v>67051.756364999805</v>
      </c>
      <c r="BM12" s="16">
        <v>153173.21483500002</v>
      </c>
      <c r="BN12" s="16">
        <v>73357.139820000026</v>
      </c>
      <c r="BO12" s="17">
        <v>350451.51305000001</v>
      </c>
      <c r="BP12" s="16">
        <v>0</v>
      </c>
      <c r="BQ12" s="16">
        <v>9709384.4568600003</v>
      </c>
      <c r="BR12" s="16">
        <v>9709267.6757500004</v>
      </c>
      <c r="BS12" s="16">
        <v>1526718.9787599999</v>
      </c>
      <c r="BT12" s="16">
        <v>165925.00533999992</v>
      </c>
      <c r="BU12" s="16">
        <v>0</v>
      </c>
      <c r="BV12" s="16">
        <v>0</v>
      </c>
      <c r="BW12" s="16">
        <v>370592.44007000001</v>
      </c>
      <c r="BX12" s="16">
        <v>369071.05</v>
      </c>
      <c r="BY12" s="16">
        <v>4954676.4125199998</v>
      </c>
      <c r="BZ12" s="16">
        <v>3610737.4804799999</v>
      </c>
      <c r="CA12" s="16">
        <v>18359297.399330001</v>
      </c>
      <c r="CB12" s="16">
        <v>13995410.107759999</v>
      </c>
      <c r="CC12" s="16">
        <v>49390205.769450001</v>
      </c>
      <c r="CD12" s="16">
        <v>3507543.3437700002</v>
      </c>
      <c r="CE12" s="18">
        <f t="shared" si="0"/>
        <v>324.57569999999998</v>
      </c>
      <c r="CF12" s="18">
        <f t="shared" si="0"/>
        <v>643.10680000000002</v>
      </c>
    </row>
    <row r="13" spans="1:84" s="13" customFormat="1" ht="15" customHeight="1" x14ac:dyDescent="0.3">
      <c r="A13" s="14">
        <f t="shared" si="1"/>
        <v>4</v>
      </c>
      <c r="B13" s="15">
        <v>45296</v>
      </c>
      <c r="C13" s="16">
        <v>14504348.390450001</v>
      </c>
      <c r="D13" s="16">
        <v>3967032.1506600007</v>
      </c>
      <c r="E13" s="16">
        <v>25208664.67509</v>
      </c>
      <c r="F13" s="16"/>
      <c r="G13" s="16">
        <v>105279089.10769001</v>
      </c>
      <c r="H13" s="16">
        <v>6377856</v>
      </c>
      <c r="I13" s="16">
        <v>0</v>
      </c>
      <c r="J13" s="16">
        <v>0</v>
      </c>
      <c r="K13" s="16">
        <v>37950000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15517332.226</v>
      </c>
      <c r="T13" s="16">
        <v>15517332.226</v>
      </c>
      <c r="U13" s="16">
        <v>38600422.187530003</v>
      </c>
      <c r="V13" s="20"/>
      <c r="W13" s="16">
        <v>159859012.21169001</v>
      </c>
      <c r="X13" s="16">
        <v>25862220.376650002</v>
      </c>
      <c r="Y13" s="16">
        <v>22265544.371000998</v>
      </c>
      <c r="Z13" s="16">
        <v>3765131.113082997</v>
      </c>
      <c r="AA13" s="16">
        <v>37464111.977884002</v>
      </c>
      <c r="AB13" s="16">
        <v>8443259.6874159984</v>
      </c>
      <c r="AC13" s="16">
        <v>373875.52064000006</v>
      </c>
      <c r="AD13" s="16">
        <v>373445.31953000004</v>
      </c>
      <c r="AE13" s="16">
        <v>1130909.649492</v>
      </c>
      <c r="AF13" s="16">
        <v>240152.37369199994</v>
      </c>
      <c r="AG13" s="16">
        <v>4163640.4255799996</v>
      </c>
      <c r="AH13" s="16">
        <v>510074.72440999979</v>
      </c>
      <c r="AI13" s="16">
        <v>0</v>
      </c>
      <c r="AJ13" s="16">
        <v>0</v>
      </c>
      <c r="AK13" s="16">
        <v>77194.623640000005</v>
      </c>
      <c r="AL13" s="16">
        <v>77194.623640000005</v>
      </c>
      <c r="AM13" s="16">
        <v>5.7782399999999994</v>
      </c>
      <c r="AN13" s="16">
        <v>0</v>
      </c>
      <c r="AO13" s="16">
        <v>251838.47951999999</v>
      </c>
      <c r="AP13" s="16">
        <v>251838.47951999999</v>
      </c>
      <c r="AQ13" s="16">
        <v>34179.132740000001</v>
      </c>
      <c r="AR13" s="16">
        <v>0</v>
      </c>
      <c r="AS13" s="16">
        <v>129.990375</v>
      </c>
      <c r="AT13" s="16">
        <v>0</v>
      </c>
      <c r="AU13" s="16">
        <v>1787673.07082</v>
      </c>
      <c r="AV13" s="16">
        <v>189920.79481999995</v>
      </c>
      <c r="AW13" s="16">
        <v>8512.0959199999998</v>
      </c>
      <c r="AX13" s="16">
        <v>8355.0052799999994</v>
      </c>
      <c r="AY13" s="16">
        <v>1168228.2412599998</v>
      </c>
      <c r="AZ13" s="16">
        <v>84164.528419999871</v>
      </c>
      <c r="BA13" s="16">
        <v>0</v>
      </c>
      <c r="BB13" s="16">
        <v>0</v>
      </c>
      <c r="BC13" s="20"/>
      <c r="BD13" s="20"/>
      <c r="BE13" s="16">
        <v>0</v>
      </c>
      <c r="BF13" s="16">
        <v>0</v>
      </c>
      <c r="BG13" s="16">
        <v>68725843.357109994</v>
      </c>
      <c r="BH13" s="16">
        <v>13943536.64979</v>
      </c>
      <c r="BI13" s="16">
        <v>179266.33214500002</v>
      </c>
      <c r="BJ13" s="16">
        <v>0</v>
      </c>
      <c r="BK13" s="16">
        <v>1089429.8221450001</v>
      </c>
      <c r="BL13" s="16">
        <v>67851.680955000105</v>
      </c>
      <c r="BM13" s="16">
        <v>153234.853175</v>
      </c>
      <c r="BN13" s="16">
        <v>73418.778160000002</v>
      </c>
      <c r="BO13" s="17">
        <v>350745.97996999999</v>
      </c>
      <c r="BP13" s="16">
        <v>0</v>
      </c>
      <c r="BQ13" s="16">
        <v>8471660.2768299989</v>
      </c>
      <c r="BR13" s="16">
        <v>8471543.4957199991</v>
      </c>
      <c r="BS13" s="16">
        <v>1526717.9470799998</v>
      </c>
      <c r="BT13" s="16">
        <v>165923.9736599999</v>
      </c>
      <c r="BU13" s="16">
        <v>0</v>
      </c>
      <c r="BV13" s="16">
        <v>0</v>
      </c>
      <c r="BW13" s="16">
        <v>212.58912000000001</v>
      </c>
      <c r="BX13" s="16">
        <v>0</v>
      </c>
      <c r="BY13" s="16">
        <v>3551979.9833200001</v>
      </c>
      <c r="BZ13" s="16">
        <v>2079251.9571200002</v>
      </c>
      <c r="CA13" s="16">
        <v>15323247.78379</v>
      </c>
      <c r="CB13" s="16">
        <v>10857989.88562</v>
      </c>
      <c r="CC13" s="16">
        <v>53402595.573320001</v>
      </c>
      <c r="CD13" s="16">
        <v>3485884.1624500002</v>
      </c>
      <c r="CE13" s="18">
        <f t="shared" si="0"/>
        <v>299.34690000000001</v>
      </c>
      <c r="CF13" s="18">
        <f t="shared" si="0"/>
        <v>741.91279999999995</v>
      </c>
    </row>
    <row r="14" spans="1:84" s="13" customFormat="1" ht="15" customHeight="1" x14ac:dyDescent="0.3">
      <c r="A14" s="14">
        <f t="shared" si="1"/>
        <v>5</v>
      </c>
      <c r="B14" s="15">
        <v>45297</v>
      </c>
      <c r="C14" s="16">
        <v>13454885.309730003</v>
      </c>
      <c r="D14" s="16">
        <v>3571028.2654400021</v>
      </c>
      <c r="E14" s="16">
        <v>24914722.315110002</v>
      </c>
      <c r="F14" s="16"/>
      <c r="G14" s="16">
        <v>105315936.17731</v>
      </c>
      <c r="H14" s="16">
        <v>6376616</v>
      </c>
      <c r="I14" s="16">
        <v>0</v>
      </c>
      <c r="J14" s="16">
        <v>0</v>
      </c>
      <c r="K14" s="16">
        <v>43950000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14921466.398159999</v>
      </c>
      <c r="T14" s="16">
        <v>14921466.398159999</v>
      </c>
      <c r="U14" s="16">
        <v>38600422.187530003</v>
      </c>
      <c r="V14" s="20"/>
      <c r="W14" s="16">
        <v>163956588.01278001</v>
      </c>
      <c r="X14" s="16">
        <v>24869110.663600001</v>
      </c>
      <c r="Y14" s="16">
        <v>23592141.945218001</v>
      </c>
      <c r="Z14" s="16">
        <v>3749930.7673930004</v>
      </c>
      <c r="AA14" s="16">
        <v>36508273.341684006</v>
      </c>
      <c r="AB14" s="16">
        <v>8387964.1509980047</v>
      </c>
      <c r="AC14" s="16">
        <v>356901.83150000003</v>
      </c>
      <c r="AD14" s="16">
        <v>356473.34223000001</v>
      </c>
      <c r="AE14" s="16">
        <v>1142778.924754</v>
      </c>
      <c r="AF14" s="16">
        <v>240115.72572400002</v>
      </c>
      <c r="AG14" s="16">
        <v>4057110.8317199997</v>
      </c>
      <c r="AH14" s="16">
        <v>487842.87863999972</v>
      </c>
      <c r="AI14" s="16">
        <v>0</v>
      </c>
      <c r="AJ14" s="16">
        <v>0</v>
      </c>
      <c r="AK14" s="16">
        <v>77043.336689999996</v>
      </c>
      <c r="AL14" s="16">
        <v>77043.336689999996</v>
      </c>
      <c r="AM14" s="16">
        <v>5.7782399999999994</v>
      </c>
      <c r="AN14" s="16">
        <v>0</v>
      </c>
      <c r="AO14" s="16">
        <v>251344.92343</v>
      </c>
      <c r="AP14" s="16">
        <v>251344.92343</v>
      </c>
      <c r="AQ14" s="16">
        <v>33523.826772499997</v>
      </c>
      <c r="AR14" s="16">
        <v>0</v>
      </c>
      <c r="AS14" s="16">
        <v>129.990375</v>
      </c>
      <c r="AT14" s="16">
        <v>0</v>
      </c>
      <c r="AU14" s="16">
        <v>1972528.90384</v>
      </c>
      <c r="AV14" s="16">
        <v>196159.35780999996</v>
      </c>
      <c r="AW14" s="16">
        <v>83207.334159999999</v>
      </c>
      <c r="AX14" s="16">
        <v>83051.547839999999</v>
      </c>
      <c r="AY14" s="16">
        <v>1627301.1081500002</v>
      </c>
      <c r="AZ14" s="16">
        <v>471699.87202000013</v>
      </c>
      <c r="BA14" s="16">
        <v>0</v>
      </c>
      <c r="BB14" s="16">
        <v>0</v>
      </c>
      <c r="BC14" s="20"/>
      <c r="BD14" s="20"/>
      <c r="BE14" s="16">
        <v>0</v>
      </c>
      <c r="BF14" s="16">
        <v>0</v>
      </c>
      <c r="BG14" s="16">
        <v>69702292.076529995</v>
      </c>
      <c r="BH14" s="16">
        <v>14301625.90278</v>
      </c>
      <c r="BI14" s="16">
        <v>172209.063005</v>
      </c>
      <c r="BJ14" s="16">
        <v>0</v>
      </c>
      <c r="BK14" s="16">
        <v>1138619.2352699998</v>
      </c>
      <c r="BL14" s="16">
        <v>65475.155334999909</v>
      </c>
      <c r="BM14" s="16">
        <v>153090.96617500001</v>
      </c>
      <c r="BN14" s="16">
        <v>73274.891160000014</v>
      </c>
      <c r="BO14" s="17">
        <v>350058.58377000003</v>
      </c>
      <c r="BP14" s="16">
        <v>0</v>
      </c>
      <c r="BQ14" s="16">
        <v>9613817.8722399995</v>
      </c>
      <c r="BR14" s="16">
        <v>9613701.0911299996</v>
      </c>
      <c r="BS14" s="16">
        <v>1455027.47578</v>
      </c>
      <c r="BT14" s="16">
        <v>165731.76735999994</v>
      </c>
      <c r="BU14" s="16">
        <v>0</v>
      </c>
      <c r="BV14" s="16">
        <v>0</v>
      </c>
      <c r="BW14" s="16">
        <v>84136.056339999996</v>
      </c>
      <c r="BX14" s="16">
        <v>83333</v>
      </c>
      <c r="BY14" s="16">
        <v>3647564.9605699996</v>
      </c>
      <c r="BZ14" s="16">
        <v>2144022.6487899995</v>
      </c>
      <c r="CA14" s="16">
        <v>16614524.21315</v>
      </c>
      <c r="CB14" s="16">
        <v>12145538.553780001</v>
      </c>
      <c r="CC14" s="16">
        <v>53087767.86338</v>
      </c>
      <c r="CD14" s="16">
        <v>3575406.4756999998</v>
      </c>
      <c r="CE14" s="18">
        <f t="shared" si="0"/>
        <v>308.84059999999999</v>
      </c>
      <c r="CF14" s="18">
        <f t="shared" si="0"/>
        <v>695.56039999999996</v>
      </c>
    </row>
    <row r="15" spans="1:84" s="13" customFormat="1" ht="15" customHeight="1" x14ac:dyDescent="0.3">
      <c r="A15" s="14">
        <f t="shared" si="1"/>
        <v>6</v>
      </c>
      <c r="B15" s="15">
        <v>45300</v>
      </c>
      <c r="C15" s="16">
        <v>14002397.621619998</v>
      </c>
      <c r="D15" s="16">
        <v>4767530.4954299983</v>
      </c>
      <c r="E15" s="16">
        <v>24057522.8105</v>
      </c>
      <c r="F15" s="16"/>
      <c r="G15" s="16">
        <v>105357995.10556</v>
      </c>
      <c r="H15" s="16">
        <v>6372040</v>
      </c>
      <c r="I15" s="16">
        <v>0</v>
      </c>
      <c r="J15" s="16">
        <v>0</v>
      </c>
      <c r="K15" s="16">
        <v>42450000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16709355.74315</v>
      </c>
      <c r="T15" s="16">
        <v>16709355.74315</v>
      </c>
      <c r="U15" s="16">
        <v>38600422.187530003</v>
      </c>
      <c r="V15" s="20"/>
      <c r="W15" s="16">
        <v>163976849.09330001</v>
      </c>
      <c r="X15" s="16">
        <v>27848926.23858</v>
      </c>
      <c r="Y15" s="16">
        <v>22797170.113731004</v>
      </c>
      <c r="Z15" s="16">
        <v>3774231.8763500028</v>
      </c>
      <c r="AA15" s="16">
        <v>36922566.462404005</v>
      </c>
      <c r="AB15" s="16">
        <v>8481288.242552001</v>
      </c>
      <c r="AC15" s="16">
        <v>280178.01392999996</v>
      </c>
      <c r="AD15" s="16">
        <v>279751.92352999997</v>
      </c>
      <c r="AE15" s="16">
        <v>1124550.9230279999</v>
      </c>
      <c r="AF15" s="16">
        <v>240210.71382799989</v>
      </c>
      <c r="AG15" s="16">
        <v>4010466.4642099999</v>
      </c>
      <c r="AH15" s="16">
        <v>455428.96375000005</v>
      </c>
      <c r="AI15" s="16">
        <v>0</v>
      </c>
      <c r="AJ15" s="16">
        <v>0</v>
      </c>
      <c r="AK15" s="16">
        <v>77116.853640000001</v>
      </c>
      <c r="AL15" s="16">
        <v>77116.853640000001</v>
      </c>
      <c r="AM15" s="16">
        <v>5.7782399999999994</v>
      </c>
      <c r="AN15" s="16">
        <v>0</v>
      </c>
      <c r="AO15" s="16">
        <v>251584.76394</v>
      </c>
      <c r="AP15" s="16">
        <v>251584.76394</v>
      </c>
      <c r="AQ15" s="16">
        <v>34303.969701000002</v>
      </c>
      <c r="AR15" s="16">
        <v>0</v>
      </c>
      <c r="AS15" s="16">
        <v>129.990375</v>
      </c>
      <c r="AT15" s="16">
        <v>0</v>
      </c>
      <c r="AU15" s="16">
        <v>1541823.35255</v>
      </c>
      <c r="AV15" s="16">
        <v>170337.09134000004</v>
      </c>
      <c r="AW15" s="16">
        <v>201798.99523</v>
      </c>
      <c r="AX15" s="16">
        <v>51966.250000000015</v>
      </c>
      <c r="AY15" s="16">
        <v>1454859.7048000002</v>
      </c>
      <c r="AZ15" s="16">
        <v>302767.70554000023</v>
      </c>
      <c r="BA15" s="16">
        <v>0</v>
      </c>
      <c r="BB15" s="16">
        <v>0</v>
      </c>
      <c r="BC15" s="20"/>
      <c r="BD15" s="20"/>
      <c r="BE15" s="16">
        <v>0</v>
      </c>
      <c r="BF15" s="16">
        <v>0</v>
      </c>
      <c r="BG15" s="16">
        <v>68696555.385780007</v>
      </c>
      <c r="BH15" s="16">
        <v>14084684.38448</v>
      </c>
      <c r="BI15" s="16">
        <v>177123.67195999998</v>
      </c>
      <c r="BJ15" s="16">
        <v>0</v>
      </c>
      <c r="BK15" s="16">
        <v>1082830.9355949999</v>
      </c>
      <c r="BL15" s="16">
        <v>55568.133354999947</v>
      </c>
      <c r="BM15" s="16">
        <v>153160.88716499999</v>
      </c>
      <c r="BN15" s="16">
        <v>73344.812149999998</v>
      </c>
      <c r="BO15" s="17">
        <v>350392.61966999999</v>
      </c>
      <c r="BP15" s="16">
        <v>0</v>
      </c>
      <c r="BQ15" s="16">
        <v>6877439.0090099992</v>
      </c>
      <c r="BR15" s="16">
        <v>6877322.2278999994</v>
      </c>
      <c r="BS15" s="16">
        <v>1455059.71832</v>
      </c>
      <c r="BT15" s="16">
        <v>165764.00989999995</v>
      </c>
      <c r="BU15" s="16">
        <v>0</v>
      </c>
      <c r="BV15" s="16">
        <v>0</v>
      </c>
      <c r="BW15" s="16">
        <v>201137.34977</v>
      </c>
      <c r="BX15" s="16">
        <v>200610.16643000001</v>
      </c>
      <c r="BY15" s="16">
        <v>2844892.3514799997</v>
      </c>
      <c r="BZ15" s="16">
        <v>1644580.4704199997</v>
      </c>
      <c r="CA15" s="16">
        <v>13142036.54297</v>
      </c>
      <c r="CB15" s="16">
        <v>9017189.8201599997</v>
      </c>
      <c r="CC15" s="16">
        <v>55554518.842809997</v>
      </c>
      <c r="CD15" s="16">
        <v>5067494.5643199999</v>
      </c>
      <c r="CE15" s="18">
        <f t="shared" si="0"/>
        <v>295.16379999999998</v>
      </c>
      <c r="CF15" s="18">
        <f t="shared" si="0"/>
        <v>549.56010000000003</v>
      </c>
    </row>
    <row r="16" spans="1:84" s="13" customFormat="1" ht="15" customHeight="1" x14ac:dyDescent="0.3">
      <c r="A16" s="14">
        <f t="shared" si="1"/>
        <v>7</v>
      </c>
      <c r="B16" s="15">
        <v>45301</v>
      </c>
      <c r="C16" s="16">
        <v>12893679.66481</v>
      </c>
      <c r="D16" s="16">
        <v>3766677.586720001</v>
      </c>
      <c r="E16" s="16">
        <v>26415056.148710001</v>
      </c>
      <c r="F16" s="16"/>
      <c r="G16" s="16">
        <v>105470639.09378001</v>
      </c>
      <c r="H16" s="16">
        <v>6399144</v>
      </c>
      <c r="I16" s="16">
        <v>0</v>
      </c>
      <c r="J16" s="16">
        <v>0</v>
      </c>
      <c r="K16" s="16">
        <v>39950000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15248732.380100001</v>
      </c>
      <c r="T16" s="16">
        <v>15248732.380100001</v>
      </c>
      <c r="U16" s="16">
        <v>38600422.187530003</v>
      </c>
      <c r="V16" s="20"/>
      <c r="W16" s="16">
        <v>161377685.09985</v>
      </c>
      <c r="X16" s="16">
        <v>25414553.966800001</v>
      </c>
      <c r="Y16" s="16">
        <v>22614043.388938997</v>
      </c>
      <c r="Z16" s="16">
        <v>3741226.7047079979</v>
      </c>
      <c r="AA16" s="16">
        <v>37245806.217671998</v>
      </c>
      <c r="AB16" s="16">
        <v>8499325.657537993</v>
      </c>
      <c r="AC16" s="16">
        <v>362361.66308000003</v>
      </c>
      <c r="AD16" s="16">
        <v>361939.02439000004</v>
      </c>
      <c r="AE16" s="16">
        <v>1023724.9492660001</v>
      </c>
      <c r="AF16" s="16">
        <v>241284.31753600005</v>
      </c>
      <c r="AG16" s="16">
        <v>4018728.9082599999</v>
      </c>
      <c r="AH16" s="16">
        <v>460317.15039999993</v>
      </c>
      <c r="AI16" s="16">
        <v>0</v>
      </c>
      <c r="AJ16" s="16">
        <v>0</v>
      </c>
      <c r="AK16" s="16">
        <v>77348.74596</v>
      </c>
      <c r="AL16" s="16">
        <v>77348.74596</v>
      </c>
      <c r="AM16" s="16">
        <v>5.7782399999999994</v>
      </c>
      <c r="AN16" s="16">
        <v>0</v>
      </c>
      <c r="AO16" s="16">
        <v>252341.28565000001</v>
      </c>
      <c r="AP16" s="16">
        <v>252341.28565000001</v>
      </c>
      <c r="AQ16" s="16">
        <v>35092.156865500001</v>
      </c>
      <c r="AR16" s="16">
        <v>0</v>
      </c>
      <c r="AS16" s="16">
        <v>129.990375</v>
      </c>
      <c r="AT16" s="16">
        <v>0</v>
      </c>
      <c r="AU16" s="16">
        <v>1695993.06978</v>
      </c>
      <c r="AV16" s="16">
        <v>193282.80349000008</v>
      </c>
      <c r="AW16" s="16">
        <v>86565.600170000005</v>
      </c>
      <c r="AX16" s="16">
        <v>86499.28413</v>
      </c>
      <c r="AY16" s="16">
        <v>1363843.2417000001</v>
      </c>
      <c r="AZ16" s="16">
        <v>167319.80448000017</v>
      </c>
      <c r="BA16" s="16">
        <v>0</v>
      </c>
      <c r="BB16" s="16">
        <v>0</v>
      </c>
      <c r="BC16" s="20"/>
      <c r="BD16" s="20"/>
      <c r="BE16" s="16">
        <v>0</v>
      </c>
      <c r="BF16" s="16">
        <v>0</v>
      </c>
      <c r="BG16" s="16">
        <v>68775984.995959997</v>
      </c>
      <c r="BH16" s="16">
        <v>14080884.77829</v>
      </c>
      <c r="BI16" s="16">
        <v>177006.09648499999</v>
      </c>
      <c r="BJ16" s="16">
        <v>0</v>
      </c>
      <c r="BK16" s="16">
        <v>1043843.803445</v>
      </c>
      <c r="BL16" s="16">
        <v>52398.356954999967</v>
      </c>
      <c r="BM16" s="16">
        <v>153381.43685999999</v>
      </c>
      <c r="BN16" s="16">
        <v>73565.361844999992</v>
      </c>
      <c r="BO16" s="17">
        <v>351446.25909000001</v>
      </c>
      <c r="BP16" s="16">
        <v>0</v>
      </c>
      <c r="BQ16" s="16">
        <v>6923748.3568099998</v>
      </c>
      <c r="BR16" s="16">
        <v>6923631.5756999999</v>
      </c>
      <c r="BS16" s="16">
        <v>1951430.3775799999</v>
      </c>
      <c r="BT16" s="16">
        <v>166356.27463999996</v>
      </c>
      <c r="BU16" s="16">
        <v>0</v>
      </c>
      <c r="BV16" s="16">
        <v>0</v>
      </c>
      <c r="BW16" s="16">
        <v>45655.750859999993</v>
      </c>
      <c r="BX16" s="16">
        <v>45544.754839999994</v>
      </c>
      <c r="BY16" s="16">
        <v>5211907.0131599996</v>
      </c>
      <c r="BZ16" s="16">
        <v>3926057.2097099996</v>
      </c>
      <c r="CA16" s="16">
        <v>15858419.094289999</v>
      </c>
      <c r="CB16" s="16">
        <v>11187553.53369</v>
      </c>
      <c r="CC16" s="16">
        <v>52917565.901670001</v>
      </c>
      <c r="CD16" s="16">
        <v>3520221.1945699998</v>
      </c>
      <c r="CE16" s="18">
        <f t="shared" si="0"/>
        <v>304.96050000000002</v>
      </c>
      <c r="CF16" s="18">
        <f t="shared" si="0"/>
        <v>721.95899999999995</v>
      </c>
    </row>
    <row r="17" spans="1:84" s="13" customFormat="1" ht="15" customHeight="1" x14ac:dyDescent="0.3">
      <c r="A17" s="14">
        <f t="shared" si="1"/>
        <v>8</v>
      </c>
      <c r="B17" s="15">
        <v>45302</v>
      </c>
      <c r="C17" s="16">
        <v>12030499.928619999</v>
      </c>
      <c r="D17" s="16">
        <v>3295344.6579299998</v>
      </c>
      <c r="E17" s="16">
        <v>27227290.99492</v>
      </c>
      <c r="F17" s="16"/>
      <c r="G17" s="16">
        <v>105816420.60137999</v>
      </c>
      <c r="H17" s="16">
        <v>6403504</v>
      </c>
      <c r="I17" s="16">
        <v>0</v>
      </c>
      <c r="J17" s="16">
        <v>0</v>
      </c>
      <c r="K17" s="16">
        <v>40450000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14548272.98691</v>
      </c>
      <c r="T17" s="16">
        <v>14548272.98691</v>
      </c>
      <c r="U17" s="16">
        <v>40457720.805310003</v>
      </c>
      <c r="V17" s="20"/>
      <c r="W17" s="16">
        <v>159614763.70651001</v>
      </c>
      <c r="X17" s="16">
        <v>24247121.64483</v>
      </c>
      <c r="Y17" s="16">
        <v>22611654.344158005</v>
      </c>
      <c r="Z17" s="16">
        <v>3818613.5915440023</v>
      </c>
      <c r="AA17" s="16">
        <v>37796349.353115998</v>
      </c>
      <c r="AB17" s="16">
        <v>8529166.2091720011</v>
      </c>
      <c r="AC17" s="16">
        <v>405895.23752000002</v>
      </c>
      <c r="AD17" s="16">
        <v>405475.80978000001</v>
      </c>
      <c r="AE17" s="16">
        <v>1022401.948146</v>
      </c>
      <c r="AF17" s="16">
        <v>241677.15753600001</v>
      </c>
      <c r="AG17" s="16">
        <v>3949556.2963299998</v>
      </c>
      <c r="AH17" s="16">
        <v>456159.14032999985</v>
      </c>
      <c r="AI17" s="16">
        <v>0</v>
      </c>
      <c r="AJ17" s="16">
        <v>0</v>
      </c>
      <c r="AK17" s="16">
        <v>77416.187130000006</v>
      </c>
      <c r="AL17" s="16">
        <v>77416.187130000006</v>
      </c>
      <c r="AM17" s="16">
        <v>5.7782399999999994</v>
      </c>
      <c r="AN17" s="16">
        <v>0</v>
      </c>
      <c r="AO17" s="16">
        <v>252561.30463</v>
      </c>
      <c r="AP17" s="16">
        <v>252561.30463</v>
      </c>
      <c r="AQ17" s="16">
        <v>34734.941923999999</v>
      </c>
      <c r="AR17" s="16">
        <v>0</v>
      </c>
      <c r="AS17" s="16">
        <v>129.990375</v>
      </c>
      <c r="AT17" s="16">
        <v>0</v>
      </c>
      <c r="AU17" s="16">
        <v>2390317.0109299999</v>
      </c>
      <c r="AV17" s="16">
        <v>685642.24573999993</v>
      </c>
      <c r="AW17" s="16">
        <v>34720.494790000004</v>
      </c>
      <c r="AX17" s="16">
        <v>34709.355000000003</v>
      </c>
      <c r="AY17" s="16">
        <v>4669114.0644199997</v>
      </c>
      <c r="AZ17" s="16">
        <v>3543446.3500699997</v>
      </c>
      <c r="BA17" s="16">
        <v>0</v>
      </c>
      <c r="BB17" s="16">
        <v>0</v>
      </c>
      <c r="BC17" s="20"/>
      <c r="BD17" s="20"/>
      <c r="BE17" s="16">
        <v>0</v>
      </c>
      <c r="BF17" s="16">
        <v>0</v>
      </c>
      <c r="BG17" s="16">
        <v>73244856.951710001</v>
      </c>
      <c r="BH17" s="16">
        <v>18044867.350930002</v>
      </c>
      <c r="BI17" s="16">
        <v>165106.434775</v>
      </c>
      <c r="BJ17" s="16">
        <v>0</v>
      </c>
      <c r="BK17" s="16">
        <v>983418.43128499994</v>
      </c>
      <c r="BL17" s="16">
        <v>18994.762849999941</v>
      </c>
      <c r="BM17" s="16">
        <v>110595.46527</v>
      </c>
      <c r="BN17" s="16">
        <v>73629.504249999998</v>
      </c>
      <c r="BO17" s="17">
        <v>351752.68871999998</v>
      </c>
      <c r="BP17" s="16">
        <v>0</v>
      </c>
      <c r="BQ17" s="16">
        <v>12022036.146639999</v>
      </c>
      <c r="BR17" s="16">
        <v>12021919.262529999</v>
      </c>
      <c r="BS17" s="16">
        <v>1959586.5224799998</v>
      </c>
      <c r="BT17" s="16">
        <v>168795.3015399999</v>
      </c>
      <c r="BU17" s="16">
        <v>0</v>
      </c>
      <c r="BV17" s="16">
        <v>0</v>
      </c>
      <c r="BW17" s="16">
        <v>34802.603020000002</v>
      </c>
      <c r="BX17" s="16">
        <v>34734.718509999999</v>
      </c>
      <c r="BY17" s="16">
        <v>5325675.40699</v>
      </c>
      <c r="BZ17" s="16">
        <v>3935524.2025100002</v>
      </c>
      <c r="CA17" s="16">
        <v>20952973.69918</v>
      </c>
      <c r="CB17" s="16">
        <v>16253597.752189999</v>
      </c>
      <c r="CC17" s="16">
        <v>52291883.252530001</v>
      </c>
      <c r="CD17" s="16">
        <v>4511216.8377299998</v>
      </c>
      <c r="CE17" s="18">
        <f t="shared" si="0"/>
        <v>305.23809999999997</v>
      </c>
      <c r="CF17" s="18">
        <f t="shared" si="0"/>
        <v>537.48519999999996</v>
      </c>
    </row>
    <row r="18" spans="1:84" s="13" customFormat="1" ht="15" customHeight="1" x14ac:dyDescent="0.3">
      <c r="A18" s="14">
        <f t="shared" si="1"/>
        <v>9</v>
      </c>
      <c r="B18" s="15">
        <v>45303</v>
      </c>
      <c r="C18" s="16">
        <v>13745253.545519998</v>
      </c>
      <c r="D18" s="16">
        <v>4507888.6407299992</v>
      </c>
      <c r="E18" s="16">
        <v>25617125.177530002</v>
      </c>
      <c r="F18" s="16"/>
      <c r="G18" s="16">
        <v>102288231.73574001</v>
      </c>
      <c r="H18" s="16">
        <v>3055384</v>
      </c>
      <c r="I18" s="16">
        <v>0</v>
      </c>
      <c r="J18" s="16">
        <v>0</v>
      </c>
      <c r="K18" s="16">
        <v>43450000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11344908.96108</v>
      </c>
      <c r="T18" s="16">
        <v>11344908.96108</v>
      </c>
      <c r="U18" s="16">
        <v>40457720.805310003</v>
      </c>
      <c r="V18" s="20"/>
      <c r="W18" s="16">
        <v>155987798.61458001</v>
      </c>
      <c r="X18" s="16">
        <v>18908181.601829998</v>
      </c>
      <c r="Y18" s="16">
        <v>22638689.292634003</v>
      </c>
      <c r="Z18" s="16">
        <v>3738986.7191940024</v>
      </c>
      <c r="AA18" s="16">
        <v>38491511.641832002</v>
      </c>
      <c r="AB18" s="16">
        <v>8684624.5355419982</v>
      </c>
      <c r="AC18" s="16">
        <v>394284.98646000004</v>
      </c>
      <c r="AD18" s="16">
        <v>393866.97246000002</v>
      </c>
      <c r="AE18" s="16">
        <v>978911.6030280001</v>
      </c>
      <c r="AF18" s="16">
        <v>241314.31378800003</v>
      </c>
      <c r="AG18" s="16">
        <v>3692588.3513199999</v>
      </c>
      <c r="AH18" s="16">
        <v>450343.27443999983</v>
      </c>
      <c r="AI18" s="16">
        <v>0</v>
      </c>
      <c r="AJ18" s="16">
        <v>0</v>
      </c>
      <c r="AK18" s="16">
        <v>77349.353539999996</v>
      </c>
      <c r="AL18" s="16">
        <v>77349.353539999996</v>
      </c>
      <c r="AM18" s="16">
        <v>5.7782399999999994</v>
      </c>
      <c r="AN18" s="16">
        <v>0</v>
      </c>
      <c r="AO18" s="16">
        <v>252343.2678</v>
      </c>
      <c r="AP18" s="16">
        <v>252343.2678</v>
      </c>
      <c r="AQ18" s="16">
        <v>33757.923225500002</v>
      </c>
      <c r="AR18" s="16">
        <v>0</v>
      </c>
      <c r="AS18" s="16">
        <v>129.990375</v>
      </c>
      <c r="AT18" s="16">
        <v>0</v>
      </c>
      <c r="AU18" s="16">
        <v>1753581.00116</v>
      </c>
      <c r="AV18" s="16">
        <v>79529.993640000001</v>
      </c>
      <c r="AW18" s="16">
        <v>106316.9134</v>
      </c>
      <c r="AX18" s="16">
        <v>105687.57823</v>
      </c>
      <c r="AY18" s="16">
        <v>1453721.0706</v>
      </c>
      <c r="AZ18" s="16">
        <v>317660.14599999995</v>
      </c>
      <c r="BA18" s="16">
        <v>0</v>
      </c>
      <c r="BB18" s="16">
        <v>0</v>
      </c>
      <c r="BC18" s="20"/>
      <c r="BD18" s="20"/>
      <c r="BE18" s="16">
        <v>0</v>
      </c>
      <c r="BF18" s="16">
        <v>0</v>
      </c>
      <c r="BG18" s="16">
        <v>69873191.173610002</v>
      </c>
      <c r="BH18" s="16">
        <v>14341706.15463</v>
      </c>
      <c r="BI18" s="16">
        <v>162106.50821500001</v>
      </c>
      <c r="BJ18" s="16">
        <v>0</v>
      </c>
      <c r="BK18" s="16">
        <v>948735.38801500003</v>
      </c>
      <c r="BL18" s="16">
        <v>16787.869224999915</v>
      </c>
      <c r="BM18" s="16">
        <v>105611.44617499999</v>
      </c>
      <c r="BN18" s="16">
        <v>73565.939709999991</v>
      </c>
      <c r="BO18" s="17">
        <v>351449.01971999998</v>
      </c>
      <c r="BP18" s="16">
        <v>0</v>
      </c>
      <c r="BQ18" s="16">
        <v>14165345.524740001</v>
      </c>
      <c r="BR18" s="16">
        <v>14165228.61404</v>
      </c>
      <c r="BS18" s="16">
        <v>1918450.5113899999</v>
      </c>
      <c r="BT18" s="16">
        <v>127659.29044999997</v>
      </c>
      <c r="BU18" s="16">
        <v>0</v>
      </c>
      <c r="BV18" s="16">
        <v>0</v>
      </c>
      <c r="BW18" s="16">
        <v>111616.69351</v>
      </c>
      <c r="BX18" s="16">
        <v>111221.97374</v>
      </c>
      <c r="BY18" s="16">
        <v>5281678.4972299999</v>
      </c>
      <c r="BZ18" s="16">
        <v>3910296.8983199997</v>
      </c>
      <c r="CA18" s="16">
        <v>23044993.589000002</v>
      </c>
      <c r="CB18" s="16">
        <v>18404760.58549</v>
      </c>
      <c r="CC18" s="16">
        <v>46828197.58461</v>
      </c>
      <c r="CD18" s="16">
        <v>3585426.5386600001</v>
      </c>
      <c r="CE18" s="18">
        <f t="shared" si="0"/>
        <v>333.10660000000001</v>
      </c>
      <c r="CF18" s="18">
        <f t="shared" si="0"/>
        <v>527.36210000000005</v>
      </c>
    </row>
    <row r="19" spans="1:84" s="13" customFormat="1" ht="15" customHeight="1" x14ac:dyDescent="0.3">
      <c r="A19" s="14">
        <f t="shared" si="1"/>
        <v>10</v>
      </c>
      <c r="B19" s="15">
        <v>45304</v>
      </c>
      <c r="C19" s="16">
        <v>12880891.536590001</v>
      </c>
      <c r="D19" s="16">
        <v>3939722.2913000006</v>
      </c>
      <c r="E19" s="16">
        <v>26328471.36854</v>
      </c>
      <c r="F19" s="16"/>
      <c r="G19" s="16">
        <v>102255896.43091999</v>
      </c>
      <c r="H19" s="16">
        <v>3039856</v>
      </c>
      <c r="I19" s="16">
        <v>0</v>
      </c>
      <c r="J19" s="16">
        <v>0</v>
      </c>
      <c r="K19" s="16">
        <v>41700000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10469367.43695</v>
      </c>
      <c r="T19" s="16">
        <v>10469367.43695</v>
      </c>
      <c r="U19" s="16">
        <v>40457720.805310003</v>
      </c>
      <c r="V19" s="20"/>
      <c r="W19" s="16">
        <v>153176905.96768999</v>
      </c>
      <c r="X19" s="16">
        <v>17448945.728250001</v>
      </c>
      <c r="Y19" s="16">
        <v>22443484.644400999</v>
      </c>
      <c r="Z19" s="16">
        <v>3691697.0493439981</v>
      </c>
      <c r="AA19" s="16">
        <v>37813190.053206004</v>
      </c>
      <c r="AB19" s="16">
        <v>8560569.2859020028</v>
      </c>
      <c r="AC19" s="16">
        <v>427934.79456000001</v>
      </c>
      <c r="AD19" s="16">
        <v>427518.60446</v>
      </c>
      <c r="AE19" s="16">
        <v>921980.863992</v>
      </c>
      <c r="AF19" s="16">
        <v>240499.94357200002</v>
      </c>
      <c r="AG19" s="16">
        <v>3662478.4875500007</v>
      </c>
      <c r="AH19" s="16">
        <v>452697.10475000046</v>
      </c>
      <c r="AI19" s="16">
        <v>0</v>
      </c>
      <c r="AJ19" s="16">
        <v>0</v>
      </c>
      <c r="AK19" s="16">
        <v>76956.250490000006</v>
      </c>
      <c r="AL19" s="16">
        <v>76956.250490000006</v>
      </c>
      <c r="AM19" s="16">
        <v>5.7782399999999994</v>
      </c>
      <c r="AN19" s="16">
        <v>0</v>
      </c>
      <c r="AO19" s="16">
        <v>251060.81484000001</v>
      </c>
      <c r="AP19" s="16">
        <v>251060.81484000001</v>
      </c>
      <c r="AQ19" s="16">
        <v>31839.785138500003</v>
      </c>
      <c r="AR19" s="16">
        <v>0</v>
      </c>
      <c r="AS19" s="16">
        <v>129.990375</v>
      </c>
      <c r="AT19" s="16">
        <v>0</v>
      </c>
      <c r="AU19" s="16">
        <v>2092424.22511</v>
      </c>
      <c r="AV19" s="16">
        <v>281888.96271999995</v>
      </c>
      <c r="AW19" s="16">
        <v>130.00471999999999</v>
      </c>
      <c r="AX19" s="16">
        <v>0</v>
      </c>
      <c r="AY19" s="16">
        <v>2075552.1955800001</v>
      </c>
      <c r="AZ19" s="16">
        <v>994052.05255999998</v>
      </c>
      <c r="BA19" s="16">
        <v>0</v>
      </c>
      <c r="BB19" s="16">
        <v>0</v>
      </c>
      <c r="BC19" s="20"/>
      <c r="BD19" s="20"/>
      <c r="BE19" s="16">
        <v>0</v>
      </c>
      <c r="BF19" s="16">
        <v>0</v>
      </c>
      <c r="BG19" s="16">
        <v>69797167.8882</v>
      </c>
      <c r="BH19" s="16">
        <v>14976940.06865</v>
      </c>
      <c r="BI19" s="16">
        <v>168704.74150500001</v>
      </c>
      <c r="BJ19" s="16">
        <v>0</v>
      </c>
      <c r="BK19" s="16">
        <v>924856.32961500005</v>
      </c>
      <c r="BL19" s="16">
        <v>16711.751615000016</v>
      </c>
      <c r="BM19" s="16">
        <v>96162.769724999991</v>
      </c>
      <c r="BN19" s="16">
        <v>64117.263259999992</v>
      </c>
      <c r="BO19" s="17">
        <v>347762.98385999998</v>
      </c>
      <c r="BP19" s="16">
        <v>0</v>
      </c>
      <c r="BQ19" s="16">
        <v>16203864.156570001</v>
      </c>
      <c r="BR19" s="16">
        <v>16203747.24587</v>
      </c>
      <c r="BS19" s="16">
        <v>1863039.7386800002</v>
      </c>
      <c r="BT19" s="16">
        <v>127024.94274000009</v>
      </c>
      <c r="BU19" s="16">
        <v>0</v>
      </c>
      <c r="BV19" s="16">
        <v>0</v>
      </c>
      <c r="BW19" s="16">
        <v>5934.0122000000001</v>
      </c>
      <c r="BX19" s="16">
        <v>5801.8691600000002</v>
      </c>
      <c r="BY19" s="16">
        <v>5757642.1516500004</v>
      </c>
      <c r="BZ19" s="16">
        <v>4019727.9983000001</v>
      </c>
      <c r="CA19" s="16">
        <v>25367966.883809999</v>
      </c>
      <c r="CB19" s="16">
        <v>20437131.070950001</v>
      </c>
      <c r="CC19" s="16">
        <v>44429201.004390001</v>
      </c>
      <c r="CD19" s="16">
        <v>3744235.0171599998</v>
      </c>
      <c r="CE19" s="18">
        <f t="shared" si="0"/>
        <v>344.7663</v>
      </c>
      <c r="CF19" s="18">
        <f t="shared" si="0"/>
        <v>466.02159999999998</v>
      </c>
    </row>
    <row r="20" spans="1:84" s="13" customFormat="1" ht="15" customHeight="1" x14ac:dyDescent="0.3">
      <c r="A20" s="14">
        <f t="shared" si="1"/>
        <v>11</v>
      </c>
      <c r="B20" s="15">
        <v>45307</v>
      </c>
      <c r="C20" s="16">
        <v>14065703.67083</v>
      </c>
      <c r="D20" s="16">
        <v>4869105.5127400011</v>
      </c>
      <c r="E20" s="16">
        <v>23661489.262180001</v>
      </c>
      <c r="F20" s="16"/>
      <c r="G20" s="16">
        <v>102300181.06569</v>
      </c>
      <c r="H20" s="16">
        <v>3027088</v>
      </c>
      <c r="I20" s="16">
        <v>0</v>
      </c>
      <c r="J20" s="16">
        <v>0</v>
      </c>
      <c r="K20" s="16">
        <v>44700000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11844290.26912</v>
      </c>
      <c r="T20" s="16">
        <v>11844290.26912</v>
      </c>
      <c r="U20" s="16">
        <v>40457720.805310003</v>
      </c>
      <c r="V20" s="20"/>
      <c r="W20" s="16">
        <v>156113943.46250001</v>
      </c>
      <c r="X20" s="16">
        <v>19740483.781849999</v>
      </c>
      <c r="Y20" s="16">
        <v>22341323.276532006</v>
      </c>
      <c r="Z20" s="16">
        <v>3721003.7195440037</v>
      </c>
      <c r="AA20" s="16">
        <v>38391630.168334</v>
      </c>
      <c r="AB20" s="16">
        <v>8576803.2173179984</v>
      </c>
      <c r="AC20" s="16">
        <v>197343.70007000002</v>
      </c>
      <c r="AD20" s="16">
        <v>196930.12085000001</v>
      </c>
      <c r="AE20" s="16">
        <v>940089.35751600005</v>
      </c>
      <c r="AF20" s="16">
        <v>239572.48707600008</v>
      </c>
      <c r="AG20" s="16">
        <v>3659894.1500900001</v>
      </c>
      <c r="AH20" s="16">
        <v>446584.45480000007</v>
      </c>
      <c r="AI20" s="16">
        <v>0</v>
      </c>
      <c r="AJ20" s="16">
        <v>0</v>
      </c>
      <c r="AK20" s="16">
        <v>76633.018930000006</v>
      </c>
      <c r="AL20" s="16">
        <v>76633.018930000006</v>
      </c>
      <c r="AM20" s="16">
        <v>5.7782399999999994</v>
      </c>
      <c r="AN20" s="16">
        <v>0</v>
      </c>
      <c r="AO20" s="16">
        <v>250006.30947000001</v>
      </c>
      <c r="AP20" s="16">
        <v>250006.30947000001</v>
      </c>
      <c r="AQ20" s="16">
        <v>31690.397440500001</v>
      </c>
      <c r="AR20" s="16">
        <v>0</v>
      </c>
      <c r="AS20" s="16">
        <v>129.990375</v>
      </c>
      <c r="AT20" s="16">
        <v>0</v>
      </c>
      <c r="AU20" s="16">
        <v>1862333.2069000001</v>
      </c>
      <c r="AV20" s="16">
        <v>198217.07339000003</v>
      </c>
      <c r="AW20" s="16">
        <v>203361.36487999998</v>
      </c>
      <c r="AX20" s="16">
        <v>108281.40056999998</v>
      </c>
      <c r="AY20" s="16">
        <v>1219576.1139699998</v>
      </c>
      <c r="AZ20" s="16">
        <v>109002.23521999991</v>
      </c>
      <c r="BA20" s="16">
        <v>0</v>
      </c>
      <c r="BB20" s="16">
        <v>0</v>
      </c>
      <c r="BC20" s="20"/>
      <c r="BD20" s="20"/>
      <c r="BE20" s="16">
        <v>0</v>
      </c>
      <c r="BF20" s="16">
        <v>0</v>
      </c>
      <c r="BG20" s="16">
        <v>69174016.832749993</v>
      </c>
      <c r="BH20" s="16">
        <v>13923034.03717</v>
      </c>
      <c r="BI20" s="16">
        <v>166058.38745499999</v>
      </c>
      <c r="BJ20" s="16">
        <v>0</v>
      </c>
      <c r="BK20" s="16">
        <v>928432.61450999998</v>
      </c>
      <c r="BL20" s="16">
        <v>40063.598524999979</v>
      </c>
      <c r="BM20" s="16">
        <v>95893.464459999988</v>
      </c>
      <c r="BN20" s="16">
        <v>63847.95799499999</v>
      </c>
      <c r="BO20" s="17">
        <v>346302.31013</v>
      </c>
      <c r="BP20" s="16">
        <v>0</v>
      </c>
      <c r="BQ20" s="16">
        <v>14797396.4154</v>
      </c>
      <c r="BR20" s="16">
        <v>14797279.504699999</v>
      </c>
      <c r="BS20" s="16">
        <v>1862433.1328500002</v>
      </c>
      <c r="BT20" s="16">
        <v>126418.33691000007</v>
      </c>
      <c r="BU20" s="16">
        <v>0</v>
      </c>
      <c r="BV20" s="16">
        <v>0</v>
      </c>
      <c r="BW20" s="16">
        <v>194855.60680000001</v>
      </c>
      <c r="BX20" s="16">
        <v>194373.68402000002</v>
      </c>
      <c r="BY20" s="16">
        <v>3163823.6714800005</v>
      </c>
      <c r="BZ20" s="16">
        <v>1657640.0968600004</v>
      </c>
      <c r="CA20" s="16">
        <v>21555195.603089999</v>
      </c>
      <c r="CB20" s="16">
        <v>16879623.17901</v>
      </c>
      <c r="CC20" s="16">
        <v>47618821.229659997</v>
      </c>
      <c r="CD20" s="16">
        <v>3480758.50929</v>
      </c>
      <c r="CE20" s="18">
        <f t="shared" si="0"/>
        <v>327.8408</v>
      </c>
      <c r="CF20" s="18">
        <f t="shared" si="0"/>
        <v>567.13170000000002</v>
      </c>
    </row>
    <row r="21" spans="1:84" s="13" customFormat="1" ht="15" customHeight="1" x14ac:dyDescent="0.3">
      <c r="A21" s="14">
        <f t="shared" si="1"/>
        <v>12</v>
      </c>
      <c r="B21" s="15">
        <v>45308</v>
      </c>
      <c r="C21" s="16">
        <v>13411554.866769999</v>
      </c>
      <c r="D21" s="16">
        <v>4352120.0912800003</v>
      </c>
      <c r="E21" s="16">
        <v>27229908.33176</v>
      </c>
      <c r="F21" s="16"/>
      <c r="G21" s="16">
        <v>102158658.46119</v>
      </c>
      <c r="H21" s="16">
        <v>3029128</v>
      </c>
      <c r="I21" s="16">
        <v>0</v>
      </c>
      <c r="J21" s="16">
        <v>0</v>
      </c>
      <c r="K21" s="16">
        <v>44200000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11071872.13693</v>
      </c>
      <c r="T21" s="16">
        <v>11071872.13693</v>
      </c>
      <c r="U21" s="16">
        <v>40457720.805310003</v>
      </c>
      <c r="V21" s="20"/>
      <c r="W21" s="16">
        <v>157614272.99133</v>
      </c>
      <c r="X21" s="16">
        <v>18453120.2282</v>
      </c>
      <c r="Y21" s="16">
        <v>22517558.646045003</v>
      </c>
      <c r="Z21" s="16">
        <v>3663324.3486580015</v>
      </c>
      <c r="AA21" s="16">
        <v>38622841.014454</v>
      </c>
      <c r="AB21" s="16">
        <v>8332281.8148959996</v>
      </c>
      <c r="AC21" s="16">
        <v>136054.46554</v>
      </c>
      <c r="AD21" s="16">
        <v>135643.49893</v>
      </c>
      <c r="AE21" s="16">
        <v>989878.02415000007</v>
      </c>
      <c r="AF21" s="16">
        <v>240335.58354000002</v>
      </c>
      <c r="AG21" s="16">
        <v>3516988.4095300003</v>
      </c>
      <c r="AH21" s="16">
        <v>388905.16626000026</v>
      </c>
      <c r="AI21" s="16">
        <v>0</v>
      </c>
      <c r="AJ21" s="16">
        <v>0</v>
      </c>
      <c r="AK21" s="16">
        <v>76684.663069999995</v>
      </c>
      <c r="AL21" s="16">
        <v>76684.663069999995</v>
      </c>
      <c r="AM21" s="16">
        <v>5.7782399999999994</v>
      </c>
      <c r="AN21" s="16">
        <v>0</v>
      </c>
      <c r="AO21" s="16">
        <v>250174.79246999999</v>
      </c>
      <c r="AP21" s="16">
        <v>250174.79246999999</v>
      </c>
      <c r="AQ21" s="16">
        <v>34294.309688499998</v>
      </c>
      <c r="AR21" s="16">
        <v>0</v>
      </c>
      <c r="AS21" s="16">
        <v>129.990375</v>
      </c>
      <c r="AT21" s="16">
        <v>0</v>
      </c>
      <c r="AU21" s="16">
        <v>1668302.1730700003</v>
      </c>
      <c r="AV21" s="16">
        <v>90084.134810000192</v>
      </c>
      <c r="AW21" s="16">
        <v>120937.85818000001</v>
      </c>
      <c r="AX21" s="16">
        <v>100437.8919</v>
      </c>
      <c r="AY21" s="16">
        <v>1361017.87093</v>
      </c>
      <c r="AZ21" s="16">
        <v>135209.68949000002</v>
      </c>
      <c r="BA21" s="16">
        <v>0</v>
      </c>
      <c r="BB21" s="16">
        <v>0</v>
      </c>
      <c r="BC21" s="20"/>
      <c r="BD21" s="20"/>
      <c r="BE21" s="16">
        <v>0</v>
      </c>
      <c r="BF21" s="16">
        <v>0</v>
      </c>
      <c r="BG21" s="16">
        <v>69294867.995739996</v>
      </c>
      <c r="BH21" s="16">
        <v>13413081.58403</v>
      </c>
      <c r="BI21" s="16">
        <v>164339.18800000002</v>
      </c>
      <c r="BJ21" s="16">
        <v>0</v>
      </c>
      <c r="BK21" s="16">
        <v>705813.06148999988</v>
      </c>
      <c r="BL21" s="16">
        <v>40094.262199999881</v>
      </c>
      <c r="BM21" s="16">
        <v>95936.492559999999</v>
      </c>
      <c r="BN21" s="16">
        <v>63890.986095</v>
      </c>
      <c r="BO21" s="17">
        <v>346535.68845000002</v>
      </c>
      <c r="BP21" s="16">
        <v>0</v>
      </c>
      <c r="BQ21" s="16">
        <v>16092860.404750001</v>
      </c>
      <c r="BR21" s="16">
        <v>16092743.49405</v>
      </c>
      <c r="BS21" s="16">
        <v>2096470.7729400001</v>
      </c>
      <c r="BT21" s="16">
        <v>126507.97699999996</v>
      </c>
      <c r="BU21" s="16">
        <v>0</v>
      </c>
      <c r="BV21" s="16">
        <v>0</v>
      </c>
      <c r="BW21" s="16">
        <v>96236.043220000007</v>
      </c>
      <c r="BX21" s="16">
        <v>95339.171860000002</v>
      </c>
      <c r="BY21" s="16">
        <v>2841259.7637700001</v>
      </c>
      <c r="BZ21" s="16">
        <v>1619397.1277900001</v>
      </c>
      <c r="CA21" s="16">
        <v>22439451.415180001</v>
      </c>
      <c r="CB21" s="16">
        <v>18037973.019000001</v>
      </c>
      <c r="CC21" s="16">
        <v>46855416.580559999</v>
      </c>
      <c r="CD21" s="16">
        <v>3353270.3960099998</v>
      </c>
      <c r="CE21" s="18">
        <f t="shared" si="0"/>
        <v>336.3843</v>
      </c>
      <c r="CF21" s="18">
        <f t="shared" si="0"/>
        <v>550.30219999999997</v>
      </c>
    </row>
    <row r="22" spans="1:84" s="13" customFormat="1" ht="15" customHeight="1" x14ac:dyDescent="0.3">
      <c r="A22" s="14">
        <f t="shared" si="1"/>
        <v>13</v>
      </c>
      <c r="B22" s="15">
        <v>45309</v>
      </c>
      <c r="C22" s="16">
        <v>14403435.491740001</v>
      </c>
      <c r="D22" s="16">
        <v>5429274.130450001</v>
      </c>
      <c r="E22" s="16">
        <v>25236948.98085</v>
      </c>
      <c r="F22" s="16"/>
      <c r="G22" s="16">
        <v>106832108.02168</v>
      </c>
      <c r="H22" s="16">
        <v>3033976</v>
      </c>
      <c r="I22" s="16">
        <v>0</v>
      </c>
      <c r="J22" s="16">
        <v>0</v>
      </c>
      <c r="K22" s="16">
        <v>42200000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12694875.19568</v>
      </c>
      <c r="T22" s="16">
        <v>12694875.19568</v>
      </c>
      <c r="U22" s="16">
        <v>40457720.805310003</v>
      </c>
      <c r="V22" s="20"/>
      <c r="W22" s="16">
        <v>160909646.88464001</v>
      </c>
      <c r="X22" s="16">
        <v>21158125.326129999</v>
      </c>
      <c r="Y22" s="16">
        <v>22581065.405260999</v>
      </c>
      <c r="Z22" s="16">
        <v>3646825.4671929991</v>
      </c>
      <c r="AA22" s="16">
        <v>38494596.085182004</v>
      </c>
      <c r="AB22" s="16">
        <v>8363834.9131619995</v>
      </c>
      <c r="AC22" s="16">
        <v>331783.82426000002</v>
      </c>
      <c r="AD22" s="16">
        <v>331375.92953000002</v>
      </c>
      <c r="AE22" s="16">
        <v>949233.26900399989</v>
      </c>
      <c r="AF22" s="16">
        <v>240048.4503439999</v>
      </c>
      <c r="AG22" s="16">
        <v>3541937.0464400006</v>
      </c>
      <c r="AH22" s="16">
        <v>383150.7374600005</v>
      </c>
      <c r="AI22" s="16">
        <v>0</v>
      </c>
      <c r="AJ22" s="16">
        <v>0</v>
      </c>
      <c r="AK22" s="16">
        <v>76807.393849999993</v>
      </c>
      <c r="AL22" s="16">
        <v>76807.393849999993</v>
      </c>
      <c r="AM22" s="16">
        <v>5.7782399999999994</v>
      </c>
      <c r="AN22" s="16">
        <v>0</v>
      </c>
      <c r="AO22" s="16">
        <v>0</v>
      </c>
      <c r="AP22" s="16">
        <v>0</v>
      </c>
      <c r="AQ22" s="16">
        <v>38293.685317999996</v>
      </c>
      <c r="AR22" s="16">
        <v>0</v>
      </c>
      <c r="AS22" s="16">
        <v>129.990375</v>
      </c>
      <c r="AT22" s="16">
        <v>0</v>
      </c>
      <c r="AU22" s="16">
        <v>1791972.1057599999</v>
      </c>
      <c r="AV22" s="16">
        <v>115783.19350000005</v>
      </c>
      <c r="AW22" s="16">
        <v>30479.346440000001</v>
      </c>
      <c r="AX22" s="16">
        <v>30060.368740000002</v>
      </c>
      <c r="AY22" s="16">
        <v>4511438.9007200003</v>
      </c>
      <c r="AZ22" s="16">
        <v>293133.36110999994</v>
      </c>
      <c r="BA22" s="16">
        <v>0</v>
      </c>
      <c r="BB22" s="16">
        <v>0</v>
      </c>
      <c r="BC22" s="20"/>
      <c r="BD22" s="20"/>
      <c r="BE22" s="16">
        <v>0</v>
      </c>
      <c r="BF22" s="16">
        <v>0</v>
      </c>
      <c r="BG22" s="16">
        <v>72347742.830850005</v>
      </c>
      <c r="BH22" s="16">
        <v>13481019.81491</v>
      </c>
      <c r="BI22" s="16">
        <v>165789.07190000001</v>
      </c>
      <c r="BJ22" s="16">
        <v>0</v>
      </c>
      <c r="BK22" s="16">
        <v>1021592.9824549999</v>
      </c>
      <c r="BL22" s="16">
        <v>40142.814784999995</v>
      </c>
      <c r="BM22" s="16">
        <v>96038.747570000007</v>
      </c>
      <c r="BN22" s="16">
        <v>63993.241105000008</v>
      </c>
      <c r="BO22" s="17">
        <v>347090.30517000001</v>
      </c>
      <c r="BP22" s="16">
        <v>0</v>
      </c>
      <c r="BQ22" s="16">
        <v>10415578.192140002</v>
      </c>
      <c r="BR22" s="16">
        <v>10415460.845040001</v>
      </c>
      <c r="BS22" s="16">
        <v>1667677.69594</v>
      </c>
      <c r="BT22" s="16">
        <v>126714.89999999991</v>
      </c>
      <c r="BU22" s="16">
        <v>0</v>
      </c>
      <c r="BV22" s="16">
        <v>0</v>
      </c>
      <c r="BW22" s="16">
        <v>27366.98791</v>
      </c>
      <c r="BX22" s="16">
        <v>27141.043720000001</v>
      </c>
      <c r="BY22" s="16">
        <v>4460747.3074199995</v>
      </c>
      <c r="BZ22" s="16">
        <v>3135907.604079999</v>
      </c>
      <c r="CA22" s="16">
        <v>18201881.290509999</v>
      </c>
      <c r="CB22" s="16">
        <v>13809360.448729999</v>
      </c>
      <c r="CC22" s="16">
        <v>54145861.540339999</v>
      </c>
      <c r="CD22" s="16">
        <v>3370254.9537300002</v>
      </c>
      <c r="CE22" s="18">
        <f t="shared" si="0"/>
        <v>297.17809999999997</v>
      </c>
      <c r="CF22" s="18">
        <f t="shared" si="0"/>
        <v>627.79010000000005</v>
      </c>
    </row>
    <row r="23" spans="1:84" s="13" customFormat="1" ht="15" customHeight="1" x14ac:dyDescent="0.3">
      <c r="A23" s="14">
        <f t="shared" si="1"/>
        <v>14</v>
      </c>
      <c r="B23" s="15">
        <v>45310</v>
      </c>
      <c r="C23" s="16">
        <v>14699907.947810002</v>
      </c>
      <c r="D23" s="16">
        <v>4828429.1622200012</v>
      </c>
      <c r="E23" s="16">
        <v>27722767.997880001</v>
      </c>
      <c r="F23" s="16"/>
      <c r="G23" s="16">
        <v>106772792.15016</v>
      </c>
      <c r="H23" s="16">
        <v>3031816</v>
      </c>
      <c r="I23" s="16">
        <v>0</v>
      </c>
      <c r="J23" s="16">
        <v>0</v>
      </c>
      <c r="K23" s="16">
        <v>39200000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11790367.743319999</v>
      </c>
      <c r="T23" s="16">
        <v>11790367.743319999</v>
      </c>
      <c r="U23" s="16">
        <v>40457720.805310003</v>
      </c>
      <c r="V23" s="20"/>
      <c r="W23" s="16">
        <v>159728115.03387001</v>
      </c>
      <c r="X23" s="16">
        <v>19650612.905549999</v>
      </c>
      <c r="Y23" s="16">
        <v>22524405.884303004</v>
      </c>
      <c r="Z23" s="16">
        <v>3647718.2639460037</v>
      </c>
      <c r="AA23" s="16">
        <v>38338059.471218005</v>
      </c>
      <c r="AB23" s="16">
        <v>8352968.5600740034</v>
      </c>
      <c r="AC23" s="16">
        <v>284102.21554</v>
      </c>
      <c r="AD23" s="16">
        <v>283696.13988999999</v>
      </c>
      <c r="AE23" s="16">
        <v>933662.30334599991</v>
      </c>
      <c r="AF23" s="16">
        <v>239919.64893599995</v>
      </c>
      <c r="AG23" s="16">
        <v>3769471.7244899999</v>
      </c>
      <c r="AH23" s="16">
        <v>448523.06750999979</v>
      </c>
      <c r="AI23" s="16">
        <v>0</v>
      </c>
      <c r="AJ23" s="16">
        <v>0</v>
      </c>
      <c r="AK23" s="16">
        <v>76752.711819999997</v>
      </c>
      <c r="AL23" s="16">
        <v>76752.711819999997</v>
      </c>
      <c r="AM23" s="16">
        <v>5.7782399999999994</v>
      </c>
      <c r="AN23" s="16">
        <v>0</v>
      </c>
      <c r="AO23" s="16">
        <v>0</v>
      </c>
      <c r="AP23" s="16">
        <v>0</v>
      </c>
      <c r="AQ23" s="16">
        <v>36033.929076</v>
      </c>
      <c r="AR23" s="16">
        <v>0</v>
      </c>
      <c r="AS23" s="16">
        <v>129.990375</v>
      </c>
      <c r="AT23" s="16">
        <v>0</v>
      </c>
      <c r="AU23" s="16">
        <v>1755648.6006400001</v>
      </c>
      <c r="AV23" s="16">
        <v>136322.43556999997</v>
      </c>
      <c r="AW23" s="16">
        <v>4938.3917300000003</v>
      </c>
      <c r="AX23" s="16">
        <v>4800.0847800000001</v>
      </c>
      <c r="AY23" s="16">
        <v>4705232.0136699993</v>
      </c>
      <c r="AZ23" s="16">
        <v>471625.73611999955</v>
      </c>
      <c r="BA23" s="16">
        <v>0</v>
      </c>
      <c r="BB23" s="16">
        <v>0</v>
      </c>
      <c r="BC23" s="20"/>
      <c r="BD23" s="20"/>
      <c r="BE23" s="16">
        <v>0</v>
      </c>
      <c r="BF23" s="16">
        <v>0</v>
      </c>
      <c r="BG23" s="16">
        <v>72428443.014449999</v>
      </c>
      <c r="BH23" s="16">
        <v>13662326.648639999</v>
      </c>
      <c r="BI23" s="16">
        <v>164667.19933499998</v>
      </c>
      <c r="BJ23" s="16">
        <v>0</v>
      </c>
      <c r="BK23" s="16">
        <v>1023444.98505</v>
      </c>
      <c r="BL23" s="16">
        <v>39702.657949999964</v>
      </c>
      <c r="BM23" s="16">
        <v>89222.388399999996</v>
      </c>
      <c r="BN23" s="16">
        <v>63947.681939999995</v>
      </c>
      <c r="BO23" s="17">
        <v>346843.19871000003</v>
      </c>
      <c r="BP23" s="16">
        <v>0</v>
      </c>
      <c r="BQ23" s="16">
        <v>12086300.294570001</v>
      </c>
      <c r="BR23" s="16">
        <v>12086182.913000001</v>
      </c>
      <c r="BS23" s="16">
        <v>1674986.4065099999</v>
      </c>
      <c r="BT23" s="16">
        <v>126628.79356999998</v>
      </c>
      <c r="BU23" s="16">
        <v>0</v>
      </c>
      <c r="BV23" s="16">
        <v>0</v>
      </c>
      <c r="BW23" s="16">
        <v>11501.923489999999</v>
      </c>
      <c r="BX23" s="16">
        <v>11390.35225</v>
      </c>
      <c r="BY23" s="16">
        <v>4684987.0052499995</v>
      </c>
      <c r="BZ23" s="16">
        <v>3118494.7542699995</v>
      </c>
      <c r="CA23" s="16">
        <v>20081953.401319999</v>
      </c>
      <c r="CB23" s="16">
        <v>15446347.15299</v>
      </c>
      <c r="CC23" s="16">
        <v>52346489.613130003</v>
      </c>
      <c r="CD23" s="16">
        <v>3415581.6621599998</v>
      </c>
      <c r="CE23" s="18">
        <f t="shared" si="0"/>
        <v>305.13619999999997</v>
      </c>
      <c r="CF23" s="18">
        <f t="shared" si="0"/>
        <v>575.32259999999997</v>
      </c>
    </row>
    <row r="24" spans="1:84" s="13" customFormat="1" ht="15" customHeight="1" x14ac:dyDescent="0.3">
      <c r="A24" s="14">
        <f t="shared" si="1"/>
        <v>15</v>
      </c>
      <c r="B24" s="15">
        <v>45311</v>
      </c>
      <c r="C24" s="16">
        <v>13449119.34785</v>
      </c>
      <c r="D24" s="16">
        <v>4124738.5256600007</v>
      </c>
      <c r="E24" s="16">
        <v>27369863.183959998</v>
      </c>
      <c r="F24" s="16"/>
      <c r="G24" s="16">
        <v>106675176.43114001</v>
      </c>
      <c r="H24" s="16">
        <v>3016752</v>
      </c>
      <c r="I24" s="16">
        <v>0</v>
      </c>
      <c r="J24" s="16">
        <v>0</v>
      </c>
      <c r="K24" s="16">
        <v>39200000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10712235.788490001</v>
      </c>
      <c r="T24" s="16">
        <v>10712235.788490001</v>
      </c>
      <c r="U24" s="16">
        <v>40457720.805310003</v>
      </c>
      <c r="V24" s="20"/>
      <c r="W24" s="16">
        <v>156948673.94613001</v>
      </c>
      <c r="X24" s="16">
        <v>17853726.314150002</v>
      </c>
      <c r="Y24" s="16">
        <v>22588240.977759</v>
      </c>
      <c r="Z24" s="16">
        <v>3572464.1567049995</v>
      </c>
      <c r="AA24" s="16">
        <v>37234407.346854016</v>
      </c>
      <c r="AB24" s="16">
        <v>8296599.3235760136</v>
      </c>
      <c r="AC24" s="16">
        <v>225041.77856000001</v>
      </c>
      <c r="AD24" s="16">
        <v>224638.07861</v>
      </c>
      <c r="AE24" s="16">
        <v>929176.49127000012</v>
      </c>
      <c r="AF24" s="16">
        <v>238935.34274000011</v>
      </c>
      <c r="AG24" s="16">
        <v>3798235.9255000004</v>
      </c>
      <c r="AH24" s="16">
        <v>440688.7198600003</v>
      </c>
      <c r="AI24" s="16">
        <v>0</v>
      </c>
      <c r="AJ24" s="16">
        <v>0</v>
      </c>
      <c r="AK24" s="16">
        <v>76371.355280000003</v>
      </c>
      <c r="AL24" s="16">
        <v>76371.355280000003</v>
      </c>
      <c r="AM24" s="16">
        <v>5.7782399999999994</v>
      </c>
      <c r="AN24" s="16">
        <v>0</v>
      </c>
      <c r="AO24" s="16">
        <v>0</v>
      </c>
      <c r="AP24" s="16">
        <v>0</v>
      </c>
      <c r="AQ24" s="16">
        <v>37100.943626</v>
      </c>
      <c r="AR24" s="16">
        <v>0</v>
      </c>
      <c r="AS24" s="16">
        <v>129.990375</v>
      </c>
      <c r="AT24" s="16">
        <v>0</v>
      </c>
      <c r="AU24" s="16">
        <v>2119328.4383699996</v>
      </c>
      <c r="AV24" s="16">
        <v>235231.07862999965</v>
      </c>
      <c r="AW24" s="16">
        <v>28.93561</v>
      </c>
      <c r="AX24" s="16">
        <v>0</v>
      </c>
      <c r="AY24" s="16">
        <v>4357264.2827400006</v>
      </c>
      <c r="AZ24" s="16">
        <v>101233.23954000045</v>
      </c>
      <c r="BA24" s="16">
        <v>0</v>
      </c>
      <c r="BB24" s="16">
        <v>0</v>
      </c>
      <c r="BC24" s="20"/>
      <c r="BD24" s="20"/>
      <c r="BE24" s="16">
        <v>0</v>
      </c>
      <c r="BF24" s="16">
        <v>0</v>
      </c>
      <c r="BG24" s="16">
        <v>71365332.244179994</v>
      </c>
      <c r="BH24" s="16">
        <v>13186161.29494</v>
      </c>
      <c r="BI24" s="16">
        <v>163421.24073999998</v>
      </c>
      <c r="BJ24" s="16">
        <v>-2.9103830456733704E-11</v>
      </c>
      <c r="BK24" s="16">
        <v>798868.89560499985</v>
      </c>
      <c r="BL24" s="16">
        <v>37367.102879999846</v>
      </c>
      <c r="BM24" s="16">
        <v>88904.655444999997</v>
      </c>
      <c r="BN24" s="16">
        <v>63629.948984999995</v>
      </c>
      <c r="BO24" s="17">
        <v>341348.91998000001</v>
      </c>
      <c r="BP24" s="16">
        <v>0</v>
      </c>
      <c r="BQ24" s="16">
        <v>13118503.7906</v>
      </c>
      <c r="BR24" s="16">
        <v>13118386.40903</v>
      </c>
      <c r="BS24" s="16">
        <v>1520140.4718299999</v>
      </c>
      <c r="BT24" s="16">
        <v>126012.90088999993</v>
      </c>
      <c r="BU24" s="16">
        <v>0</v>
      </c>
      <c r="BV24" s="16">
        <v>0</v>
      </c>
      <c r="BW24" s="16">
        <v>5.2923</v>
      </c>
      <c r="BX24" s="16">
        <v>0</v>
      </c>
      <c r="BY24" s="16">
        <v>4696237.7269899994</v>
      </c>
      <c r="BZ24" s="16">
        <v>3196369.2784899995</v>
      </c>
      <c r="CA24" s="16">
        <v>20727430.993489999</v>
      </c>
      <c r="CB24" s="16">
        <v>16541765.640280001</v>
      </c>
      <c r="CC24" s="16">
        <v>50637901.250689998</v>
      </c>
      <c r="CD24" s="16">
        <v>3296540.3237399999</v>
      </c>
      <c r="CE24" s="18">
        <f t="shared" si="0"/>
        <v>309.94310000000002</v>
      </c>
      <c r="CF24" s="18">
        <f t="shared" si="0"/>
        <v>541.58979999999997</v>
      </c>
    </row>
    <row r="25" spans="1:84" s="13" customFormat="1" ht="15" customHeight="1" x14ac:dyDescent="0.3">
      <c r="A25" s="14">
        <f t="shared" si="1"/>
        <v>16</v>
      </c>
      <c r="B25" s="15">
        <v>45314</v>
      </c>
      <c r="C25" s="16">
        <v>15777454.890830003</v>
      </c>
      <c r="D25" s="16">
        <v>6751299.6886400022</v>
      </c>
      <c r="E25" s="16">
        <v>20863721.908610001</v>
      </c>
      <c r="F25" s="16"/>
      <c r="G25" s="16">
        <v>106646302.52083001</v>
      </c>
      <c r="H25" s="16">
        <v>3002144</v>
      </c>
      <c r="I25" s="16">
        <v>0</v>
      </c>
      <c r="J25" s="16">
        <v>0</v>
      </c>
      <c r="K25" s="16">
        <v>43700000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14630165.53296</v>
      </c>
      <c r="T25" s="16">
        <v>14630165.53296</v>
      </c>
      <c r="U25" s="16">
        <v>40457720.805310003</v>
      </c>
      <c r="V25" s="20"/>
      <c r="W25" s="16">
        <v>161159924.04791999</v>
      </c>
      <c r="X25" s="16">
        <v>24383609.2216</v>
      </c>
      <c r="Y25" s="16">
        <v>22488067.470141001</v>
      </c>
      <c r="Z25" s="16">
        <v>3581082.1958209989</v>
      </c>
      <c r="AA25" s="16">
        <v>36841078.524965994</v>
      </c>
      <c r="AB25" s="16">
        <v>8271654.9750299957</v>
      </c>
      <c r="AC25" s="16">
        <v>379742.51315999997</v>
      </c>
      <c r="AD25" s="16">
        <v>379340.05158999999</v>
      </c>
      <c r="AE25" s="16">
        <v>910222.52817600011</v>
      </c>
      <c r="AF25" s="16">
        <v>238026.11251600005</v>
      </c>
      <c r="AG25" s="16">
        <v>3961808.0990200001</v>
      </c>
      <c r="AH25" s="16">
        <v>444962.06654999993</v>
      </c>
      <c r="AI25" s="16">
        <v>0</v>
      </c>
      <c r="AJ25" s="16">
        <v>0</v>
      </c>
      <c r="AK25" s="16">
        <v>76001.542730000001</v>
      </c>
      <c r="AL25" s="16">
        <v>76001.542730000001</v>
      </c>
      <c r="AM25" s="16">
        <v>5.7782399999999994</v>
      </c>
      <c r="AN25" s="16">
        <v>0</v>
      </c>
      <c r="AO25" s="16">
        <v>0</v>
      </c>
      <c r="AP25" s="16">
        <v>0</v>
      </c>
      <c r="AQ25" s="16">
        <v>37423.081498</v>
      </c>
      <c r="AR25" s="16">
        <v>0</v>
      </c>
      <c r="AS25" s="16">
        <v>129.990375</v>
      </c>
      <c r="AT25" s="16">
        <v>0</v>
      </c>
      <c r="AU25" s="16">
        <v>1631101.2559700001</v>
      </c>
      <c r="AV25" s="16">
        <v>138545.33346999995</v>
      </c>
      <c r="AW25" s="16">
        <v>260436.42960999999</v>
      </c>
      <c r="AX25" s="16">
        <v>260294.09959</v>
      </c>
      <c r="AY25" s="16">
        <v>4309229.4326200001</v>
      </c>
      <c r="AZ25" s="16">
        <v>101007.38540000003</v>
      </c>
      <c r="BA25" s="16">
        <v>0</v>
      </c>
      <c r="BB25" s="16">
        <v>0</v>
      </c>
      <c r="BC25" s="20"/>
      <c r="BD25" s="20"/>
      <c r="BE25" s="16">
        <v>0</v>
      </c>
      <c r="BF25" s="16">
        <v>0</v>
      </c>
      <c r="BG25" s="16">
        <v>70895246.646510005</v>
      </c>
      <c r="BH25" s="16">
        <v>13490913.76268</v>
      </c>
      <c r="BI25" s="16">
        <v>163003.10795000001</v>
      </c>
      <c r="BJ25" s="16">
        <v>0</v>
      </c>
      <c r="BK25" s="16">
        <v>814003.40166999993</v>
      </c>
      <c r="BL25" s="16">
        <v>37186.365609999921</v>
      </c>
      <c r="BM25" s="16">
        <v>88596.540519999995</v>
      </c>
      <c r="BN25" s="16">
        <v>63321.834059999994</v>
      </c>
      <c r="BO25" s="17">
        <v>337069.13215999998</v>
      </c>
      <c r="BP25" s="16">
        <v>0</v>
      </c>
      <c r="BQ25" s="16">
        <v>9615472.4031699989</v>
      </c>
      <c r="BR25" s="16">
        <v>9615355.0215999987</v>
      </c>
      <c r="BS25" s="16">
        <v>1520950.0256000001</v>
      </c>
      <c r="BT25" s="16">
        <v>125407.11465999996</v>
      </c>
      <c r="BU25" s="16">
        <v>0</v>
      </c>
      <c r="BV25" s="16">
        <v>0</v>
      </c>
      <c r="BW25" s="16">
        <v>260436.10333000001</v>
      </c>
      <c r="BX25" s="16">
        <v>260264.46843000001</v>
      </c>
      <c r="BY25" s="16">
        <v>1405505.9332000001</v>
      </c>
      <c r="BZ25" s="16">
        <v>102597.63512000001</v>
      </c>
      <c r="CA25" s="16">
        <v>14205036.647600001</v>
      </c>
      <c r="CB25" s="16">
        <v>10204132.43949</v>
      </c>
      <c r="CC25" s="16">
        <v>56690209.998910002</v>
      </c>
      <c r="CD25" s="16">
        <v>3372728.4406699999</v>
      </c>
      <c r="CE25" s="18">
        <f t="shared" si="0"/>
        <v>284.28179999999998</v>
      </c>
      <c r="CF25" s="18">
        <f t="shared" si="0"/>
        <v>722.96389999999997</v>
      </c>
    </row>
    <row r="26" spans="1:84" s="13" customFormat="1" ht="15" customHeight="1" x14ac:dyDescent="0.3">
      <c r="A26" s="14">
        <f t="shared" si="1"/>
        <v>17</v>
      </c>
      <c r="B26" s="15">
        <v>45315</v>
      </c>
      <c r="C26" s="16">
        <v>15147186.504360002</v>
      </c>
      <c r="D26" s="16">
        <v>6239816.5124700014</v>
      </c>
      <c r="E26" s="16">
        <v>27678192.210790001</v>
      </c>
      <c r="F26" s="16"/>
      <c r="G26" s="16">
        <v>106651503.16099</v>
      </c>
      <c r="H26" s="16">
        <v>2996168</v>
      </c>
      <c r="I26" s="16">
        <v>0</v>
      </c>
      <c r="J26" s="16">
        <v>0</v>
      </c>
      <c r="K26" s="16">
        <v>38700000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13853976.76871</v>
      </c>
      <c r="T26" s="16">
        <v>13853976.76871</v>
      </c>
      <c r="U26" s="16">
        <v>40457720.805310003</v>
      </c>
      <c r="V26" s="20"/>
      <c r="W26" s="16">
        <v>161573137.83954</v>
      </c>
      <c r="X26" s="16">
        <v>23089961.281180002</v>
      </c>
      <c r="Y26" s="16">
        <v>22369977.065742999</v>
      </c>
      <c r="Z26" s="16">
        <v>3560002.9882109985</v>
      </c>
      <c r="AA26" s="16">
        <v>37751499.030167997</v>
      </c>
      <c r="AB26" s="16">
        <v>8321885.5840499941</v>
      </c>
      <c r="AC26" s="16">
        <v>369246.07605000003</v>
      </c>
      <c r="AD26" s="16">
        <v>368846.08633000002</v>
      </c>
      <c r="AE26" s="16">
        <v>899880.89925000002</v>
      </c>
      <c r="AF26" s="16">
        <v>237895.05032000004</v>
      </c>
      <c r="AG26" s="16">
        <v>3637257.5561199998</v>
      </c>
      <c r="AH26" s="16">
        <v>437846.84916999977</v>
      </c>
      <c r="AI26" s="16">
        <v>0</v>
      </c>
      <c r="AJ26" s="16">
        <v>0</v>
      </c>
      <c r="AK26" s="16">
        <v>75850.255780000007</v>
      </c>
      <c r="AL26" s="16">
        <v>75850.255780000007</v>
      </c>
      <c r="AM26" s="16">
        <v>5.7782399999999994</v>
      </c>
      <c r="AN26" s="16">
        <v>0</v>
      </c>
      <c r="AO26" s="16">
        <v>0</v>
      </c>
      <c r="AP26" s="16">
        <v>0</v>
      </c>
      <c r="AQ26" s="16">
        <v>37721.296715500008</v>
      </c>
      <c r="AR26" s="16">
        <v>0</v>
      </c>
      <c r="AS26" s="16">
        <v>129.990375</v>
      </c>
      <c r="AT26" s="16">
        <v>0</v>
      </c>
      <c r="AU26" s="16">
        <v>1640586.4929200001</v>
      </c>
      <c r="AV26" s="16">
        <v>156253.35216000001</v>
      </c>
      <c r="AW26" s="16">
        <v>34701.614590000005</v>
      </c>
      <c r="AX26" s="16">
        <v>34644.675560000003</v>
      </c>
      <c r="AY26" s="16">
        <v>4304222.5503100008</v>
      </c>
      <c r="AZ26" s="16">
        <v>149426.46701000072</v>
      </c>
      <c r="BA26" s="16">
        <v>0</v>
      </c>
      <c r="BB26" s="16">
        <v>0</v>
      </c>
      <c r="BC26" s="20"/>
      <c r="BD26" s="20"/>
      <c r="BE26" s="16">
        <v>0</v>
      </c>
      <c r="BF26" s="16">
        <v>0</v>
      </c>
      <c r="BG26" s="16">
        <v>71121078.606260002</v>
      </c>
      <c r="BH26" s="16">
        <v>13342651.308599999</v>
      </c>
      <c r="BI26" s="16">
        <v>162391.13217500001</v>
      </c>
      <c r="BJ26" s="16">
        <v>0</v>
      </c>
      <c r="BK26" s="16">
        <v>818413.75892999989</v>
      </c>
      <c r="BL26" s="16">
        <v>37112.626629999897</v>
      </c>
      <c r="BM26" s="16">
        <v>88470.49351</v>
      </c>
      <c r="BN26" s="16">
        <v>63195.787049999999</v>
      </c>
      <c r="BO26" s="17">
        <v>336398.16996999999</v>
      </c>
      <c r="BP26" s="16">
        <v>0</v>
      </c>
      <c r="BQ26" s="16">
        <v>10360363.562890001</v>
      </c>
      <c r="BR26" s="16">
        <v>10360246.18132</v>
      </c>
      <c r="BS26" s="16">
        <v>2006213.1587700001</v>
      </c>
      <c r="BT26" s="16">
        <v>125161.54040000006</v>
      </c>
      <c r="BU26" s="16">
        <v>0</v>
      </c>
      <c r="BV26" s="16">
        <v>0</v>
      </c>
      <c r="BW26" s="16">
        <v>34715.011140000002</v>
      </c>
      <c r="BX26" s="16">
        <v>34630.637849999999</v>
      </c>
      <c r="BY26" s="16">
        <v>2043039.3925399997</v>
      </c>
      <c r="BZ26" s="16">
        <v>748380.09634999977</v>
      </c>
      <c r="CA26" s="16">
        <v>15850004.67993</v>
      </c>
      <c r="CB26" s="16">
        <v>11368726.8696</v>
      </c>
      <c r="CC26" s="16">
        <v>55271073.92633</v>
      </c>
      <c r="CD26" s="16">
        <v>3335662.8271499998</v>
      </c>
      <c r="CE26" s="18">
        <f t="shared" si="0"/>
        <v>292.32859999999999</v>
      </c>
      <c r="CF26" s="18">
        <f t="shared" si="0"/>
        <v>692.21510000000001</v>
      </c>
    </row>
    <row r="27" spans="1:84" s="13" customFormat="1" ht="15" customHeight="1" x14ac:dyDescent="0.3">
      <c r="A27" s="14">
        <f t="shared" si="1"/>
        <v>18</v>
      </c>
      <c r="B27" s="15">
        <v>45316</v>
      </c>
      <c r="C27" s="16">
        <v>15020777.732170001</v>
      </c>
      <c r="D27" s="16">
        <v>5971443.4334800001</v>
      </c>
      <c r="E27" s="16">
        <v>24030919.718669999</v>
      </c>
      <c r="F27" s="16"/>
      <c r="G27" s="16">
        <v>107638845.17752999</v>
      </c>
      <c r="H27" s="16">
        <v>2996352</v>
      </c>
      <c r="I27" s="16">
        <v>0</v>
      </c>
      <c r="J27" s="16">
        <v>0</v>
      </c>
      <c r="K27" s="16">
        <v>38200000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13451693.15023</v>
      </c>
      <c r="T27" s="16">
        <v>13451693.15023</v>
      </c>
      <c r="U27" s="16">
        <v>40457720.805310003</v>
      </c>
      <c r="V27" s="20"/>
      <c r="W27" s="16">
        <v>157884514.97328001</v>
      </c>
      <c r="X27" s="16">
        <v>22419488.583700001</v>
      </c>
      <c r="Y27" s="16">
        <v>22150398.775442</v>
      </c>
      <c r="Z27" s="16">
        <v>3548808.6003569998</v>
      </c>
      <c r="AA27" s="16">
        <v>36427258.070275992</v>
      </c>
      <c r="AB27" s="16">
        <v>8361791.1571919899</v>
      </c>
      <c r="AC27" s="16">
        <v>230205.12260000003</v>
      </c>
      <c r="AD27" s="16">
        <v>229807.15540000002</v>
      </c>
      <c r="AE27" s="16">
        <v>866777.89064999996</v>
      </c>
      <c r="AF27" s="16">
        <v>237927.13781999995</v>
      </c>
      <c r="AG27" s="16">
        <v>3633706.3568800003</v>
      </c>
      <c r="AH27" s="16">
        <v>442255.54835000023</v>
      </c>
      <c r="AI27" s="16">
        <v>0</v>
      </c>
      <c r="AJ27" s="16">
        <v>0</v>
      </c>
      <c r="AK27" s="16">
        <v>75854.913870000004</v>
      </c>
      <c r="AL27" s="16">
        <v>75854.913870000004</v>
      </c>
      <c r="AM27" s="16">
        <v>5.7782399999999994</v>
      </c>
      <c r="AN27" s="16">
        <v>0</v>
      </c>
      <c r="AO27" s="16">
        <v>0</v>
      </c>
      <c r="AP27" s="16">
        <v>0</v>
      </c>
      <c r="AQ27" s="16">
        <v>37435.687555000004</v>
      </c>
      <c r="AR27" s="16">
        <v>0</v>
      </c>
      <c r="AS27" s="16">
        <v>129.990375</v>
      </c>
      <c r="AT27" s="16">
        <v>0</v>
      </c>
      <c r="AU27" s="16">
        <v>1709769.6471199999</v>
      </c>
      <c r="AV27" s="16">
        <v>124144.77701999992</v>
      </c>
      <c r="AW27" s="16">
        <v>60126.627569999997</v>
      </c>
      <c r="AX27" s="16">
        <v>59957.425479999998</v>
      </c>
      <c r="AY27" s="16">
        <v>7243946.0393000012</v>
      </c>
      <c r="AZ27" s="16">
        <v>3163775.422470001</v>
      </c>
      <c r="BA27" s="16">
        <v>0</v>
      </c>
      <c r="BB27" s="16">
        <v>0</v>
      </c>
      <c r="BC27" s="20"/>
      <c r="BD27" s="20"/>
      <c r="BE27" s="16">
        <v>0</v>
      </c>
      <c r="BF27" s="16">
        <v>0</v>
      </c>
      <c r="BG27" s="16">
        <v>72435614.899880007</v>
      </c>
      <c r="BH27" s="16">
        <v>16244322.13796</v>
      </c>
      <c r="BI27" s="16">
        <v>162268.87711999999</v>
      </c>
      <c r="BJ27" s="16">
        <v>0</v>
      </c>
      <c r="BK27" s="16">
        <v>826659.20385499997</v>
      </c>
      <c r="BL27" s="16">
        <v>37114.024449999954</v>
      </c>
      <c r="BM27" s="16">
        <v>63199.668010000001</v>
      </c>
      <c r="BN27" s="16">
        <v>63199.668010000001</v>
      </c>
      <c r="BO27" s="17">
        <v>336418.82877999998</v>
      </c>
      <c r="BP27" s="16">
        <v>0</v>
      </c>
      <c r="BQ27" s="16">
        <v>12954144.345790001</v>
      </c>
      <c r="BR27" s="16">
        <v>12954026.96422</v>
      </c>
      <c r="BS27" s="16">
        <v>1331356.3829600001</v>
      </c>
      <c r="BT27" s="16">
        <v>133083.99283999996</v>
      </c>
      <c r="BU27" s="16">
        <v>0</v>
      </c>
      <c r="BV27" s="16">
        <v>0</v>
      </c>
      <c r="BW27" s="16">
        <v>47716.126970000005</v>
      </c>
      <c r="BX27" s="16">
        <v>47620.047720000002</v>
      </c>
      <c r="BY27" s="16">
        <v>2633816.8166999999</v>
      </c>
      <c r="BZ27" s="16">
        <v>729278.4950199998</v>
      </c>
      <c r="CA27" s="16">
        <v>18355580.250190001</v>
      </c>
      <c r="CB27" s="16">
        <v>13964323.19227</v>
      </c>
      <c r="CC27" s="16">
        <v>54080034.649690002</v>
      </c>
      <c r="CD27" s="16">
        <v>4061080.53449</v>
      </c>
      <c r="CE27" s="18">
        <f t="shared" ref="CE27:CF31" si="2">ROUND(W27/CC27*100,4)</f>
        <v>291.94600000000003</v>
      </c>
      <c r="CF27" s="18">
        <f t="shared" si="2"/>
        <v>552.05719999999997</v>
      </c>
    </row>
    <row r="28" spans="1:84" s="13" customFormat="1" ht="15" customHeight="1" x14ac:dyDescent="0.3">
      <c r="A28" s="14">
        <f t="shared" si="1"/>
        <v>19</v>
      </c>
      <c r="B28" s="15">
        <v>45317</v>
      </c>
      <c r="C28" s="16">
        <v>15812560.072090002</v>
      </c>
      <c r="D28" s="16">
        <v>5738839.7216100022</v>
      </c>
      <c r="E28" s="16">
        <v>26099152.213119999</v>
      </c>
      <c r="F28" s="16"/>
      <c r="G28" s="16">
        <v>104578009.87606001</v>
      </c>
      <c r="H28" s="16">
        <v>0</v>
      </c>
      <c r="I28" s="16">
        <v>0</v>
      </c>
      <c r="J28" s="16">
        <v>0</v>
      </c>
      <c r="K28" s="16">
        <v>35200000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8608259.5824299995</v>
      </c>
      <c r="T28" s="16">
        <v>8608259.5824299995</v>
      </c>
      <c r="U28" s="16">
        <v>40457720.805310003</v>
      </c>
      <c r="V28" s="20"/>
      <c r="W28" s="16">
        <v>149840260.93838</v>
      </c>
      <c r="X28" s="16">
        <v>14347099.304029999</v>
      </c>
      <c r="Y28" s="16">
        <v>21843193.350697</v>
      </c>
      <c r="Z28" s="16">
        <v>3528049.3751989994</v>
      </c>
      <c r="AA28" s="16">
        <v>36462379.172694005</v>
      </c>
      <c r="AB28" s="16">
        <v>8410755.8263140023</v>
      </c>
      <c r="AC28" s="16">
        <v>384626.29255999997</v>
      </c>
      <c r="AD28" s="16">
        <v>384230.01400999998</v>
      </c>
      <c r="AE28" s="16">
        <v>1204368.6783700001</v>
      </c>
      <c r="AF28" s="16">
        <v>238943.22740000009</v>
      </c>
      <c r="AG28" s="16">
        <v>3572012.2335699997</v>
      </c>
      <c r="AH28" s="16">
        <v>437990.36135999981</v>
      </c>
      <c r="AI28" s="16">
        <v>0</v>
      </c>
      <c r="AJ28" s="16">
        <v>0</v>
      </c>
      <c r="AK28" s="16">
        <v>75998.302309999999</v>
      </c>
      <c r="AL28" s="16">
        <v>75998.302309999999</v>
      </c>
      <c r="AM28" s="16">
        <v>5.7782399999999994</v>
      </c>
      <c r="AN28" s="16">
        <v>0</v>
      </c>
      <c r="AO28" s="16">
        <v>0</v>
      </c>
      <c r="AP28" s="16">
        <v>0</v>
      </c>
      <c r="AQ28" s="16">
        <v>36255.289851000001</v>
      </c>
      <c r="AR28" s="16">
        <v>0</v>
      </c>
      <c r="AS28" s="16">
        <v>139.15027499999999</v>
      </c>
      <c r="AT28" s="16">
        <v>0</v>
      </c>
      <c r="AU28" s="16">
        <v>1728555.4463899999</v>
      </c>
      <c r="AV28" s="16">
        <v>126338.89850999997</v>
      </c>
      <c r="AW28" s="16">
        <v>109479.23306</v>
      </c>
      <c r="AX28" s="16">
        <v>60501.014179999998</v>
      </c>
      <c r="AY28" s="16">
        <v>3996869.1216499996</v>
      </c>
      <c r="AZ28" s="16">
        <v>93080.640619999729</v>
      </c>
      <c r="BA28" s="16">
        <v>0</v>
      </c>
      <c r="BB28" s="16">
        <v>0</v>
      </c>
      <c r="BC28" s="20"/>
      <c r="BD28" s="20"/>
      <c r="BE28" s="16">
        <v>0</v>
      </c>
      <c r="BF28" s="16">
        <v>0</v>
      </c>
      <c r="BG28" s="16">
        <v>69413882.049669996</v>
      </c>
      <c r="BH28" s="16">
        <v>13355887.65989</v>
      </c>
      <c r="BI28" s="16">
        <v>124460.622065</v>
      </c>
      <c r="BJ28" s="16">
        <v>0</v>
      </c>
      <c r="BK28" s="16">
        <v>842560.24912499997</v>
      </c>
      <c r="BL28" s="16">
        <v>36841.36007499996</v>
      </c>
      <c r="BM28" s="16">
        <v>63319.134259999999</v>
      </c>
      <c r="BN28" s="16">
        <v>63319.134259999999</v>
      </c>
      <c r="BO28" s="17">
        <v>337054.76082000002</v>
      </c>
      <c r="BP28" s="16">
        <v>0</v>
      </c>
      <c r="BQ28" s="16">
        <v>18329405.044980001</v>
      </c>
      <c r="BR28" s="16">
        <v>18329287.663410001</v>
      </c>
      <c r="BS28" s="16">
        <v>1271572.0365300002</v>
      </c>
      <c r="BT28" s="16">
        <v>73299.646410000045</v>
      </c>
      <c r="BU28" s="16">
        <v>0</v>
      </c>
      <c r="BV28" s="16">
        <v>0</v>
      </c>
      <c r="BW28" s="16">
        <v>97054.593659999999</v>
      </c>
      <c r="BX28" s="16">
        <v>97027.40496</v>
      </c>
      <c r="BY28" s="16">
        <v>1991349.7246599998</v>
      </c>
      <c r="BZ28" s="16">
        <v>672620.85244999989</v>
      </c>
      <c r="CA28" s="16">
        <v>23056776.166099999</v>
      </c>
      <c r="CB28" s="16">
        <v>19272396.06157</v>
      </c>
      <c r="CC28" s="16">
        <v>46357105.883570001</v>
      </c>
      <c r="CD28" s="16">
        <v>3338971.9149699998</v>
      </c>
      <c r="CE28" s="18">
        <f t="shared" si="2"/>
        <v>323.23039999999997</v>
      </c>
      <c r="CF28" s="18">
        <f t="shared" si="2"/>
        <v>429.68610000000001</v>
      </c>
    </row>
    <row r="29" spans="1:84" s="13" customFormat="1" ht="15" customHeight="1" x14ac:dyDescent="0.3">
      <c r="A29" s="14">
        <f t="shared" si="1"/>
        <v>20</v>
      </c>
      <c r="B29" s="15">
        <v>45318</v>
      </c>
      <c r="C29" s="16">
        <v>15402874.232459998</v>
      </c>
      <c r="D29" s="16">
        <v>5316641.7553699985</v>
      </c>
      <c r="E29" s="16">
        <v>27078452.361669999</v>
      </c>
      <c r="F29" s="16"/>
      <c r="G29" s="16">
        <v>104592668.31601</v>
      </c>
      <c r="H29" s="16">
        <v>0</v>
      </c>
      <c r="I29" s="16">
        <v>0</v>
      </c>
      <c r="J29" s="16">
        <v>0</v>
      </c>
      <c r="K29" s="16">
        <v>36200000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7974962.6330699995</v>
      </c>
      <c r="T29" s="16">
        <v>7974962.6330699995</v>
      </c>
      <c r="U29" s="16">
        <v>40457720.805310003</v>
      </c>
      <c r="V29" s="20"/>
      <c r="W29" s="16">
        <v>150791236.73789001</v>
      </c>
      <c r="X29" s="16">
        <v>13291604.388429999</v>
      </c>
      <c r="Y29" s="16">
        <v>21599299.945041995</v>
      </c>
      <c r="Z29" s="16">
        <v>3502815.6375779943</v>
      </c>
      <c r="AA29" s="16">
        <v>37487241.306883998</v>
      </c>
      <c r="AB29" s="16">
        <v>8396428.3769919984</v>
      </c>
      <c r="AC29" s="16">
        <v>263596.61567999999</v>
      </c>
      <c r="AD29" s="16">
        <v>263203.98505999998</v>
      </c>
      <c r="AE29" s="16">
        <v>1045879.893664</v>
      </c>
      <c r="AF29" s="16">
        <v>239463.28244400001</v>
      </c>
      <c r="AG29" s="16">
        <v>3799289.7030800004</v>
      </c>
      <c r="AH29" s="16">
        <v>443597.82855000033</v>
      </c>
      <c r="AI29" s="16">
        <v>0</v>
      </c>
      <c r="AJ29" s="16">
        <v>0</v>
      </c>
      <c r="AK29" s="16">
        <v>76114.349730000002</v>
      </c>
      <c r="AL29" s="16">
        <v>76114.349730000002</v>
      </c>
      <c r="AM29" s="16">
        <v>5.7782399999999994</v>
      </c>
      <c r="AN29" s="16">
        <v>0</v>
      </c>
      <c r="AO29" s="16">
        <v>0</v>
      </c>
      <c r="AP29" s="16">
        <v>0</v>
      </c>
      <c r="AQ29" s="16">
        <v>35866.014427500006</v>
      </c>
      <c r="AR29" s="16">
        <v>0</v>
      </c>
      <c r="AS29" s="16">
        <v>85.750275000000002</v>
      </c>
      <c r="AT29" s="16">
        <v>0</v>
      </c>
      <c r="AU29" s="16">
        <v>1996376.6793</v>
      </c>
      <c r="AV29" s="16">
        <v>299217.47968999995</v>
      </c>
      <c r="AW29" s="16">
        <v>57832.578809999992</v>
      </c>
      <c r="AX29" s="16">
        <v>57608.616259999995</v>
      </c>
      <c r="AY29" s="16">
        <v>4544379.0736900009</v>
      </c>
      <c r="AZ29" s="16">
        <v>98277.829320000485</v>
      </c>
      <c r="BA29" s="16">
        <v>0</v>
      </c>
      <c r="BB29" s="16">
        <v>0</v>
      </c>
      <c r="BC29" s="20"/>
      <c r="BD29" s="20"/>
      <c r="BE29" s="16">
        <v>0</v>
      </c>
      <c r="BF29" s="16">
        <v>0</v>
      </c>
      <c r="BG29" s="16">
        <v>70905967.688820004</v>
      </c>
      <c r="BH29" s="16">
        <v>13376727.38562</v>
      </c>
      <c r="BI29" s="16">
        <v>122928.5242</v>
      </c>
      <c r="BJ29" s="16">
        <v>3.7600000068778172E-3</v>
      </c>
      <c r="BK29" s="16">
        <v>837417.77668000001</v>
      </c>
      <c r="BL29" s="16">
        <v>36897.615879999983</v>
      </c>
      <c r="BM29" s="16">
        <v>63415.820925</v>
      </c>
      <c r="BN29" s="16">
        <v>63415.820925</v>
      </c>
      <c r="BO29" s="17">
        <v>335690.30962999997</v>
      </c>
      <c r="BP29" s="16">
        <v>0</v>
      </c>
      <c r="BQ29" s="16">
        <v>19296839.492290001</v>
      </c>
      <c r="BR29" s="16">
        <v>19296722.110720001</v>
      </c>
      <c r="BS29" s="16">
        <v>1271696.8592300001</v>
      </c>
      <c r="BT29" s="16">
        <v>73424.469109999947</v>
      </c>
      <c r="BU29" s="16">
        <v>0</v>
      </c>
      <c r="BV29" s="16">
        <v>0</v>
      </c>
      <c r="BW29" s="16">
        <v>57882.88452</v>
      </c>
      <c r="BX29" s="16">
        <v>57651.695160000003</v>
      </c>
      <c r="BY29" s="16">
        <v>2254320.5900499998</v>
      </c>
      <c r="BZ29" s="16">
        <v>812728.95327999978</v>
      </c>
      <c r="CA29" s="16">
        <v>24240192.25753</v>
      </c>
      <c r="CB29" s="16">
        <v>20340840.668839999</v>
      </c>
      <c r="CC29" s="16">
        <v>46665775.431290001</v>
      </c>
      <c r="CD29" s="16">
        <v>3344181.8464100002</v>
      </c>
      <c r="CE29" s="18">
        <f t="shared" si="2"/>
        <v>323.1302</v>
      </c>
      <c r="CF29" s="18">
        <f t="shared" si="2"/>
        <v>397.45460000000003</v>
      </c>
    </row>
    <row r="30" spans="1:84" s="13" customFormat="1" ht="15" customHeight="1" x14ac:dyDescent="0.3">
      <c r="A30" s="14">
        <f t="shared" si="1"/>
        <v>21</v>
      </c>
      <c r="B30" s="15">
        <v>45321</v>
      </c>
      <c r="C30" s="16">
        <v>15326852.147020001</v>
      </c>
      <c r="D30" s="16">
        <v>4906218.6118300017</v>
      </c>
      <c r="E30" s="16">
        <v>23220989.927650001</v>
      </c>
      <c r="F30" s="16"/>
      <c r="G30" s="16">
        <v>104760276.55147</v>
      </c>
      <c r="H30" s="16">
        <v>0</v>
      </c>
      <c r="I30" s="16">
        <v>0</v>
      </c>
      <c r="J30" s="16">
        <v>0</v>
      </c>
      <c r="K30" s="16">
        <v>37700000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7359327.91775</v>
      </c>
      <c r="T30" s="16">
        <v>7359327.91775</v>
      </c>
      <c r="U30" s="16">
        <v>40457720.805310003</v>
      </c>
      <c r="V30" s="20"/>
      <c r="W30" s="16">
        <v>147909725.73857999</v>
      </c>
      <c r="X30" s="16">
        <v>12265546.529580001</v>
      </c>
      <c r="Y30" s="16">
        <v>21422580.626260005</v>
      </c>
      <c r="Z30" s="16">
        <v>3572961.7293390045</v>
      </c>
      <c r="AA30" s="16">
        <v>37072486.962668009</v>
      </c>
      <c r="AB30" s="16">
        <v>8565773.0885000098</v>
      </c>
      <c r="AC30" s="16">
        <v>383923.74880999996</v>
      </c>
      <c r="AD30" s="16">
        <v>383532.70497999998</v>
      </c>
      <c r="AE30" s="16">
        <v>1073967.426582</v>
      </c>
      <c r="AF30" s="16">
        <v>241529.88975199999</v>
      </c>
      <c r="AG30" s="16">
        <v>3786164.4411799996</v>
      </c>
      <c r="AH30" s="16">
        <v>478534.51709999976</v>
      </c>
      <c r="AI30" s="16">
        <v>0</v>
      </c>
      <c r="AJ30" s="16">
        <v>0</v>
      </c>
      <c r="AK30" s="16">
        <v>76516.566449999998</v>
      </c>
      <c r="AL30" s="16">
        <v>76516.566449999998</v>
      </c>
      <c r="AM30" s="16">
        <v>5.7782399999999994</v>
      </c>
      <c r="AN30" s="16">
        <v>0</v>
      </c>
      <c r="AO30" s="16">
        <v>0</v>
      </c>
      <c r="AP30" s="16">
        <v>0</v>
      </c>
      <c r="AQ30" s="16">
        <v>36292.602556999998</v>
      </c>
      <c r="AR30" s="16">
        <v>0</v>
      </c>
      <c r="AS30" s="16">
        <v>183.00997499999997</v>
      </c>
      <c r="AT30" s="16">
        <v>0</v>
      </c>
      <c r="AU30" s="16">
        <v>1493743.3552300001</v>
      </c>
      <c r="AV30" s="16">
        <v>111070.95289000007</v>
      </c>
      <c r="AW30" s="16">
        <v>71215.196499999991</v>
      </c>
      <c r="AX30" s="16">
        <v>70954.428539999994</v>
      </c>
      <c r="AY30" s="16">
        <v>4679470.6879900005</v>
      </c>
      <c r="AZ30" s="16">
        <v>261095.29142000061</v>
      </c>
      <c r="BA30" s="16">
        <v>0</v>
      </c>
      <c r="BB30" s="16">
        <v>0</v>
      </c>
      <c r="BC30" s="20"/>
      <c r="BD30" s="20"/>
      <c r="BE30" s="16">
        <v>0</v>
      </c>
      <c r="BF30" s="16">
        <v>0</v>
      </c>
      <c r="BG30" s="16">
        <v>70096550.402439997</v>
      </c>
      <c r="BH30" s="16">
        <v>13761969.168980001</v>
      </c>
      <c r="BI30" s="16">
        <v>148737.47769000003</v>
      </c>
      <c r="BJ30" s="16">
        <v>3.7800000245624688E-3</v>
      </c>
      <c r="BK30" s="16">
        <v>846857.59475000005</v>
      </c>
      <c r="BL30" s="16">
        <v>37378.187095000045</v>
      </c>
      <c r="BM30" s="16">
        <v>63750.933859999997</v>
      </c>
      <c r="BN30" s="16">
        <v>63750.933859999997</v>
      </c>
      <c r="BO30" s="17">
        <v>337464.22289999999</v>
      </c>
      <c r="BP30" s="16">
        <v>0</v>
      </c>
      <c r="BQ30" s="16">
        <v>20764380.302270003</v>
      </c>
      <c r="BR30" s="16">
        <v>20764262.920700002</v>
      </c>
      <c r="BS30" s="16">
        <v>1272089.2967400001</v>
      </c>
      <c r="BT30" s="16">
        <v>73816.906620000023</v>
      </c>
      <c r="BU30" s="16">
        <v>0</v>
      </c>
      <c r="BV30" s="16">
        <v>0</v>
      </c>
      <c r="BW30" s="16">
        <v>71370.288369999995</v>
      </c>
      <c r="BX30" s="16">
        <v>70859.424679999996</v>
      </c>
      <c r="BY30" s="16">
        <v>2358993.6963300002</v>
      </c>
      <c r="BZ30" s="16">
        <v>890854.18851000001</v>
      </c>
      <c r="CA30" s="16">
        <v>25863643.812910002</v>
      </c>
      <c r="CB30" s="16">
        <v>21900922.565250002</v>
      </c>
      <c r="CC30" s="16">
        <v>44232906.589529999</v>
      </c>
      <c r="CD30" s="16">
        <v>3440492.2922499999</v>
      </c>
      <c r="CE30" s="18">
        <f t="shared" si="2"/>
        <v>334.38839999999999</v>
      </c>
      <c r="CF30" s="18">
        <f t="shared" si="2"/>
        <v>356.50560000000002</v>
      </c>
    </row>
    <row r="31" spans="1:84" s="13" customFormat="1" ht="15" customHeight="1" x14ac:dyDescent="0.3">
      <c r="A31" s="14">
        <f t="shared" si="1"/>
        <v>22</v>
      </c>
      <c r="B31" s="15">
        <v>45322</v>
      </c>
      <c r="C31" s="16">
        <v>14031939.48219</v>
      </c>
      <c r="D31" s="16">
        <v>4248809.1413000003</v>
      </c>
      <c r="E31" s="16">
        <v>25115547.808490001</v>
      </c>
      <c r="F31" s="16"/>
      <c r="G31" s="16">
        <v>104671363.93016</v>
      </c>
      <c r="H31" s="16">
        <v>0</v>
      </c>
      <c r="I31" s="16">
        <v>0</v>
      </c>
      <c r="J31" s="16">
        <v>0</v>
      </c>
      <c r="K31" s="16">
        <v>41200000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6373213.7119700005</v>
      </c>
      <c r="T31" s="16">
        <v>6373213.7119700005</v>
      </c>
      <c r="U31" s="16">
        <v>40457720.805310003</v>
      </c>
      <c r="V31" s="20"/>
      <c r="W31" s="16">
        <v>150934344.12748</v>
      </c>
      <c r="X31" s="16">
        <v>10622022.853250001</v>
      </c>
      <c r="Y31" s="16">
        <v>21464990.638224002</v>
      </c>
      <c r="Z31" s="16">
        <v>3614044.8970350013</v>
      </c>
      <c r="AA31" s="16">
        <v>39253203.273854002</v>
      </c>
      <c r="AB31" s="16">
        <v>8658015.4787680022</v>
      </c>
      <c r="AC31" s="16">
        <v>334368.02075999998</v>
      </c>
      <c r="AD31" s="16">
        <v>334120.06283000001</v>
      </c>
      <c r="AE31" s="16">
        <v>1287058.209696</v>
      </c>
      <c r="AF31" s="16">
        <v>250536.41223599995</v>
      </c>
      <c r="AG31" s="16">
        <v>3660437.4127799999</v>
      </c>
      <c r="AH31" s="16">
        <v>488130.84260999999</v>
      </c>
      <c r="AI31" s="16">
        <v>0</v>
      </c>
      <c r="AJ31" s="16">
        <v>0</v>
      </c>
      <c r="AK31" s="16">
        <v>76729.421319999994</v>
      </c>
      <c r="AL31" s="16">
        <v>76729.421319999994</v>
      </c>
      <c r="AM31" s="16">
        <v>5.7782399999999994</v>
      </c>
      <c r="AN31" s="16">
        <v>0</v>
      </c>
      <c r="AO31" s="16">
        <v>0</v>
      </c>
      <c r="AP31" s="16">
        <v>0</v>
      </c>
      <c r="AQ31" s="16">
        <v>35910.610276000007</v>
      </c>
      <c r="AR31" s="16">
        <v>0</v>
      </c>
      <c r="AS31" s="16">
        <v>183.00997499999997</v>
      </c>
      <c r="AT31" s="16">
        <v>0</v>
      </c>
      <c r="AU31" s="16">
        <v>2211348.2124000001</v>
      </c>
      <c r="AV31" s="16">
        <v>753715.16292000003</v>
      </c>
      <c r="AW31" s="16">
        <v>27.533850000000001</v>
      </c>
      <c r="AX31" s="16">
        <v>0</v>
      </c>
      <c r="AY31" s="16">
        <v>4296716.8738600006</v>
      </c>
      <c r="AZ31" s="16">
        <v>402694.47174000042</v>
      </c>
      <c r="BA31" s="16">
        <v>0</v>
      </c>
      <c r="BB31" s="16">
        <v>0</v>
      </c>
      <c r="BC31" s="20"/>
      <c r="BD31" s="20"/>
      <c r="BE31" s="16">
        <v>0</v>
      </c>
      <c r="BF31" s="16">
        <v>0</v>
      </c>
      <c r="BG31" s="16">
        <v>72620978.995240003</v>
      </c>
      <c r="BH31" s="16">
        <v>14577986.74948</v>
      </c>
      <c r="BI31" s="16">
        <v>145940.56180499998</v>
      </c>
      <c r="BJ31" s="16">
        <v>3.7899999820183439E-3</v>
      </c>
      <c r="BK31" s="16">
        <v>858379.82459500001</v>
      </c>
      <c r="BL31" s="16">
        <v>37481.006615000064</v>
      </c>
      <c r="BM31" s="16">
        <v>1545.4545450000001</v>
      </c>
      <c r="BN31" s="16">
        <v>0</v>
      </c>
      <c r="BO31" s="17">
        <v>338402.98567000002</v>
      </c>
      <c r="BP31" s="16">
        <v>0</v>
      </c>
      <c r="BQ31" s="16">
        <v>22913403.916079998</v>
      </c>
      <c r="BR31" s="16">
        <v>22913286.534509998</v>
      </c>
      <c r="BS31" s="16">
        <v>1326870.8091199999</v>
      </c>
      <c r="BT31" s="16">
        <v>74026.698989999946</v>
      </c>
      <c r="BU31" s="16">
        <v>0</v>
      </c>
      <c r="BV31" s="16">
        <v>0</v>
      </c>
      <c r="BW31" s="16">
        <v>184.12535</v>
      </c>
      <c r="BX31" s="16">
        <v>0</v>
      </c>
      <c r="BY31" s="16">
        <v>2984898.6007099999</v>
      </c>
      <c r="BZ31" s="16">
        <v>1504933.7956399999</v>
      </c>
      <c r="CA31" s="16">
        <v>28569626.277880002</v>
      </c>
      <c r="CB31" s="16">
        <v>24529728.039549999</v>
      </c>
      <c r="CC31" s="16">
        <v>44051352.717359997</v>
      </c>
      <c r="CD31" s="16">
        <v>3644496.6873699999</v>
      </c>
      <c r="CE31" s="18">
        <f t="shared" si="2"/>
        <v>342.6327</v>
      </c>
      <c r="CF31" s="18">
        <f t="shared" si="2"/>
        <v>291.4538</v>
      </c>
    </row>
    <row r="32" spans="1:84" s="13" customFormat="1" ht="15" customHeight="1" x14ac:dyDescent="0.3">
      <c r="A32" s="14">
        <f>A30+1</f>
        <v>22</v>
      </c>
      <c r="B32" s="15">
        <v>45323</v>
      </c>
      <c r="C32" s="21" t="s">
        <v>50</v>
      </c>
      <c r="D32" s="21" t="s">
        <v>50</v>
      </c>
      <c r="E32" s="21" t="s">
        <v>50</v>
      </c>
      <c r="F32" s="21" t="s">
        <v>50</v>
      </c>
      <c r="G32" s="21" t="s">
        <v>50</v>
      </c>
      <c r="H32" s="21" t="s">
        <v>50</v>
      </c>
      <c r="I32" s="21" t="s">
        <v>50</v>
      </c>
      <c r="J32" s="21" t="s">
        <v>50</v>
      </c>
      <c r="K32" s="21" t="s">
        <v>50</v>
      </c>
      <c r="L32" s="21" t="s">
        <v>50</v>
      </c>
      <c r="M32" s="21" t="s">
        <v>50</v>
      </c>
      <c r="N32" s="21" t="s">
        <v>50</v>
      </c>
      <c r="O32" s="21" t="s">
        <v>50</v>
      </c>
      <c r="P32" s="21" t="s">
        <v>50</v>
      </c>
      <c r="Q32" s="21" t="s">
        <v>50</v>
      </c>
      <c r="R32" s="21" t="s">
        <v>50</v>
      </c>
      <c r="S32" s="21" t="s">
        <v>50</v>
      </c>
      <c r="T32" s="21" t="s">
        <v>50</v>
      </c>
      <c r="U32" s="21" t="s">
        <v>50</v>
      </c>
      <c r="V32" s="21" t="s">
        <v>50</v>
      </c>
      <c r="W32" s="21" t="s">
        <v>50</v>
      </c>
      <c r="X32" s="21" t="s">
        <v>50</v>
      </c>
      <c r="Y32" s="21" t="s">
        <v>50</v>
      </c>
      <c r="Z32" s="21" t="s">
        <v>50</v>
      </c>
      <c r="AA32" s="21" t="s">
        <v>50</v>
      </c>
      <c r="AB32" s="21" t="s">
        <v>50</v>
      </c>
      <c r="AC32" s="21" t="s">
        <v>50</v>
      </c>
      <c r="AD32" s="21" t="s">
        <v>50</v>
      </c>
      <c r="AE32" s="21" t="s">
        <v>50</v>
      </c>
      <c r="AF32" s="21" t="s">
        <v>50</v>
      </c>
      <c r="AG32" s="21" t="s">
        <v>50</v>
      </c>
      <c r="AH32" s="21" t="s">
        <v>50</v>
      </c>
      <c r="AI32" s="21" t="s">
        <v>50</v>
      </c>
      <c r="AJ32" s="21" t="s">
        <v>50</v>
      </c>
      <c r="AK32" s="21" t="s">
        <v>50</v>
      </c>
      <c r="AL32" s="21" t="s">
        <v>50</v>
      </c>
      <c r="AM32" s="21" t="s">
        <v>50</v>
      </c>
      <c r="AN32" s="21" t="s">
        <v>50</v>
      </c>
      <c r="AO32" s="21" t="s">
        <v>50</v>
      </c>
      <c r="AP32" s="21" t="s">
        <v>50</v>
      </c>
      <c r="AQ32" s="21" t="s">
        <v>50</v>
      </c>
      <c r="AR32" s="21" t="s">
        <v>50</v>
      </c>
      <c r="AS32" s="21" t="s">
        <v>50</v>
      </c>
      <c r="AT32" s="21" t="s">
        <v>50</v>
      </c>
      <c r="AU32" s="21" t="s">
        <v>50</v>
      </c>
      <c r="AV32" s="21" t="s">
        <v>50</v>
      </c>
      <c r="AW32" s="21" t="s">
        <v>50</v>
      </c>
      <c r="AX32" s="21" t="s">
        <v>50</v>
      </c>
      <c r="AY32" s="21" t="s">
        <v>50</v>
      </c>
      <c r="AZ32" s="21" t="s">
        <v>50</v>
      </c>
      <c r="BA32" s="21" t="s">
        <v>50</v>
      </c>
      <c r="BB32" s="21" t="s">
        <v>50</v>
      </c>
      <c r="BC32" s="21" t="s">
        <v>50</v>
      </c>
      <c r="BD32" s="21" t="s">
        <v>50</v>
      </c>
      <c r="BE32" s="21" t="s">
        <v>50</v>
      </c>
      <c r="BF32" s="21" t="s">
        <v>50</v>
      </c>
      <c r="BG32" s="21" t="s">
        <v>50</v>
      </c>
      <c r="BH32" s="21" t="s">
        <v>50</v>
      </c>
      <c r="BI32" s="21" t="s">
        <v>50</v>
      </c>
      <c r="BJ32" s="21" t="s">
        <v>50</v>
      </c>
      <c r="BK32" s="21" t="s">
        <v>50</v>
      </c>
      <c r="BL32" s="21" t="s">
        <v>50</v>
      </c>
      <c r="BM32" s="21" t="s">
        <v>50</v>
      </c>
      <c r="BN32" s="21" t="s">
        <v>50</v>
      </c>
      <c r="BO32" s="21" t="s">
        <v>50</v>
      </c>
      <c r="BP32" s="21" t="s">
        <v>50</v>
      </c>
      <c r="BQ32" s="21" t="s">
        <v>50</v>
      </c>
      <c r="BR32" s="21" t="s">
        <v>50</v>
      </c>
      <c r="BS32" s="21" t="s">
        <v>50</v>
      </c>
      <c r="BT32" s="21" t="s">
        <v>50</v>
      </c>
      <c r="BU32" s="21" t="s">
        <v>50</v>
      </c>
      <c r="BV32" s="21" t="s">
        <v>50</v>
      </c>
      <c r="BW32" s="21" t="s">
        <v>50</v>
      </c>
      <c r="BX32" s="21" t="s">
        <v>50</v>
      </c>
      <c r="BY32" s="21" t="s">
        <v>50</v>
      </c>
      <c r="BZ32" s="21" t="s">
        <v>50</v>
      </c>
      <c r="CA32" s="21" t="s">
        <v>50</v>
      </c>
      <c r="CB32" s="21" t="s">
        <v>50</v>
      </c>
      <c r="CC32" s="21" t="s">
        <v>50</v>
      </c>
      <c r="CD32" s="21" t="s">
        <v>50</v>
      </c>
      <c r="CE32" s="18">
        <f>AVERAGE(CE10:CE31)</f>
        <v>314.60529090909091</v>
      </c>
      <c r="CF32" s="18">
        <f>AVERAGE(CF10:CF31)</f>
        <v>571.07935454545452</v>
      </c>
    </row>
    <row r="36" spans="2:2" x14ac:dyDescent="0.3">
      <c r="B36" s="23"/>
    </row>
  </sheetData>
  <mergeCells count="47">
    <mergeCell ref="AX2:AZ2"/>
    <mergeCell ref="A6:A8"/>
    <mergeCell ref="B6:B8"/>
    <mergeCell ref="C6:X6"/>
    <mergeCell ref="Y6:BH6"/>
    <mergeCell ref="S7:T7"/>
    <mergeCell ref="U7:V7"/>
    <mergeCell ref="W7:X7"/>
    <mergeCell ref="Y7:Z7"/>
    <mergeCell ref="AK7:AL7"/>
    <mergeCell ref="CC6:CD7"/>
    <mergeCell ref="CE6:CF7"/>
    <mergeCell ref="C7:D7"/>
    <mergeCell ref="E7:F7"/>
    <mergeCell ref="G7:H7"/>
    <mergeCell ref="I7:J7"/>
    <mergeCell ref="K7:L7"/>
    <mergeCell ref="M7:N7"/>
    <mergeCell ref="O7:P7"/>
    <mergeCell ref="Q7:R7"/>
    <mergeCell ref="BI6:CB6"/>
    <mergeCell ref="AA7:AB7"/>
    <mergeCell ref="AC7:AD7"/>
    <mergeCell ref="AE7:AF7"/>
    <mergeCell ref="AG7:AH7"/>
    <mergeCell ref="AI7:AJ7"/>
    <mergeCell ref="BI7:BJ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W7:BX7"/>
    <mergeCell ref="BY7:BZ7"/>
    <mergeCell ref="CA7:CB7"/>
    <mergeCell ref="BK7:BL7"/>
    <mergeCell ref="BM7:BN7"/>
    <mergeCell ref="BO7:BP7"/>
    <mergeCell ref="BQ7:BR7"/>
    <mergeCell ref="BS7:BT7"/>
    <mergeCell ref="BU7:BV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п.п. 10 пункту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Рибакова Олена Олександрівна</dc:creator>
  <cp:lastModifiedBy>Рибакова Олена Олександрівна</cp:lastModifiedBy>
  <dcterms:created xsi:type="dcterms:W3CDTF">2024-02-05T15:49:26Z</dcterms:created>
  <dcterms:modified xsi:type="dcterms:W3CDTF">2024-02-06T08:36:36Z</dcterms:modified>
</cp:coreProperties>
</file>