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WORK\LCR\6KX\Нормативка\Публікація складових\01.03.2024\"/>
    </mc:Choice>
  </mc:AlternateContent>
  <bookViews>
    <workbookView xWindow="0" yWindow="0" windowWidth="23040" windowHeight="9192"/>
  </bookViews>
  <sheets>
    <sheet name="п.п. 10 пункту 1" sheetId="1" r:id="rId1"/>
  </sheets>
  <definedNames>
    <definedName name="Path">'п.п. 10 пункту 1'!#REF!</definedName>
    <definedName name="PathRes">'п.п. 10 пункту 1'!#REF!</definedName>
    <definedName name="repdate">OFFSET('п.п. 10 пункту 1'!$B$10,COUNTA('п.п. 10 пункту 1'!$B$10:$B$33)-1,0,1,1)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2" i="1" l="1"/>
  <c r="A31" i="1"/>
  <c r="CE11" i="1"/>
  <c r="CF13" i="1"/>
  <c r="CF10" i="1"/>
  <c r="CF19" i="1"/>
  <c r="CF11" i="1"/>
  <c r="CE13" i="1"/>
  <c r="CF16" i="1"/>
  <c r="CE18" i="1"/>
  <c r="CE19" i="1"/>
  <c r="CF20" i="1"/>
  <c r="CF12" i="1"/>
  <c r="CE16" i="1"/>
  <c r="CE22" i="1"/>
  <c r="CF25" i="1"/>
  <c r="CE26" i="1"/>
  <c r="CF27" i="1"/>
  <c r="CE27" i="1"/>
  <c r="CF22" i="1"/>
  <c r="CF23" i="1"/>
  <c r="CE25" i="1"/>
  <c r="CF28" i="1"/>
  <c r="CE30" i="1"/>
  <c r="CF29" i="1" l="1"/>
  <c r="CF14" i="1"/>
  <c r="CE12" i="1"/>
  <c r="CE14" i="1"/>
  <c r="CE28" i="1"/>
  <c r="CE23" i="1"/>
  <c r="CF21" i="1"/>
  <c r="CE20" i="1"/>
  <c r="CF18" i="1"/>
  <c r="CE10" i="1"/>
  <c r="CF17" i="1"/>
  <c r="CE17" i="1"/>
  <c r="CE15" i="1"/>
  <c r="CF30" i="1"/>
  <c r="CF31" i="1"/>
  <c r="CE31" i="1"/>
  <c r="CE29" i="1"/>
  <c r="CF26" i="1"/>
  <c r="CE24" i="1"/>
  <c r="CF24" i="1"/>
  <c r="CE21" i="1"/>
  <c r="CF15" i="1"/>
  <c r="CF32" i="1" l="1"/>
  <c r="CE32" i="1"/>
</calcChain>
</file>

<file path=xl/sharedStrings.xml><?xml version="1.0" encoding="utf-8"?>
<sst xmlns="http://schemas.openxmlformats.org/spreadsheetml/2006/main" count="212" uniqueCount="52">
  <si>
    <t xml:space="preserve"> </t>
  </si>
  <si>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</si>
  <si>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</si>
  <si>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</si>
  <si>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</si>
  <si>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</si>
  <si>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</si>
  <si>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</si>
  <si>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</si>
  <si>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Коефіцієнт покриття ліквідністю (LCR)</t>
  </si>
  <si>
    <t>банкноти і монети</t>
  </si>
  <si>
    <r>
      <t>кошти в Національному банку [на кореспондентському рахунку та рахунку умовного зберігання (ескроу)]</t>
    </r>
    <r>
      <rPr>
        <strike/>
        <sz val="11"/>
        <rFont val="Times New Roman"/>
        <family val="1"/>
        <charset val="204"/>
      </rPr>
      <t xml:space="preserve"> </t>
    </r>
  </si>
  <si>
    <t>сума за ОВДП та ОЗДП, що рефінансуються Національним банком України</t>
  </si>
  <si>
    <t>сума за облігаціями внутрішніх місцевих позик та підприємств, розміщення яких здійснено під гарантію Кабінету Міністрів України, що рефінансуються Національним банком України</t>
  </si>
  <si>
    <t>сума за депозитними сертифікатами Національного банку України</t>
  </si>
  <si>
    <t>сума за депозитами в Національному банку України до 1 дня</t>
  </si>
  <si>
    <t>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АА-/Аа3</t>
  </si>
  <si>
    <t>сума за борговими цінними паперами, емітованими міжнародними банками розвитку</t>
  </si>
  <si>
    <t>кошти на коррахунках в інших банках з рейтингом не нижче інвест.класу, що зменш.на суму незнижувального залишку за відповідними рахунками ностро</t>
  </si>
  <si>
    <t>сума обов'язкових резервів, що  підлягають зберіганню на кореспондентському рахунку банку в Національному банку в період утримання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</si>
  <si>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</si>
  <si>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</si>
  <si>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</si>
  <si>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</si>
  <si>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</si>
  <si>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</si>
  <si>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</si>
  <si>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</si>
  <si>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</si>
  <si>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</si>
  <si>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</si>
  <si>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</si>
  <si>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</si>
  <si>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</si>
  <si>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</si>
  <si>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</si>
  <si>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</si>
  <si>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</si>
  <si>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</si>
  <si>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</si>
  <si>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</si>
  <si>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</si>
  <si>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</si>
  <si>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</si>
  <si>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</si>
  <si>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</si>
  <si>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 xml:space="preserve">інші операції, за якими очікуються надходження (згідно з таблицею 1 додатку 3 до Методики розрахунку LCR) </t>
  </si>
  <si>
    <t>сукупні очікувані надходження грошових коштів</t>
  </si>
  <si>
    <t>у всіх валютах</t>
  </si>
  <si>
    <t>у іноземній валюті</t>
  </si>
  <si>
    <t>X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</si>
  <si>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Акціонерне товариство Державний ощадний банк України,  станом на 1 березня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</si>
</sst>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dd\.mm\.yyyy;@"/>
    <numFmt numFmtId="165" formatCode="_-* #,##0_-;\-* #,##0_-;_-* &quot;-&quot;??_-;_-@_-"/>
    <numFmt numFmtId="166" formatCode="0.0000"/>
    <numFmt numFmtId="167" formatCode="0.000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Border="1" applyAlignment="1">
      <alignment horizontal="center" wrapText="1"/>
    </xf>
    <xf numFmtId="0" fontId="1" fillId="2" borderId="0" xfId="1" applyFill="1" applyAlignment="1"/>
    <xf numFmtId="0" fontId="3" fillId="2" borderId="0" xfId="1" applyFont="1" applyFill="1" applyBorder="1" applyAlignment="1">
      <alignment horizontal="center" wrapText="1"/>
    </xf>
    <xf numFmtId="0" fontId="1" fillId="2" borderId="0" xfId="1" applyFill="1" applyBorder="1"/>
    <xf numFmtId="0" fontId="4" fillId="2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5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textRotation="90" wrapText="1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textRotation="90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 textRotation="90" wrapText="1"/>
    </xf>
    <xf numFmtId="0" fontId="7" fillId="2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1" fillId="0" borderId="0" xfId="1" applyFill="1"/>
    <xf numFmtId="0" fontId="10" fillId="0" borderId="7" xfId="1" applyFont="1" applyFill="1" applyBorder="1" applyAlignment="1">
      <alignment horizontal="center"/>
    </xf>
    <xf numFmtId="164" fontId="10" fillId="0" borderId="7" xfId="1" applyNumberFormat="1" applyFont="1" applyFill="1" applyBorder="1"/>
    <xf numFmtId="165" fontId="10" fillId="0" borderId="7" xfId="2" applyNumberFormat="1" applyFont="1" applyFill="1" applyBorder="1"/>
    <xf numFmtId="165" fontId="10" fillId="2" borderId="7" xfId="2" applyNumberFormat="1" applyFont="1" applyFill="1" applyBorder="1"/>
    <xf numFmtId="166" fontId="10" fillId="0" borderId="7" xfId="3" applyNumberFormat="1" applyFont="1" applyFill="1" applyBorder="1"/>
    <xf numFmtId="0" fontId="10" fillId="0" borderId="0" xfId="1" applyFont="1" applyFill="1"/>
    <xf numFmtId="0" fontId="1" fillId="0" borderId="7" xfId="1" applyFill="1" applyBorder="1"/>
    <xf numFmtId="165" fontId="10" fillId="0" borderId="7" xfId="2" applyNumberFormat="1" applyFont="1" applyFill="1" applyBorder="1" applyAlignment="1">
      <alignment horizontal="center"/>
    </xf>
    <xf numFmtId="14" fontId="1" fillId="0" borderId="0" xfId="1" applyNumberFormat="1" applyFill="1"/>
    <xf numFmtId="165" fontId="10" fillId="0" borderId="0" xfId="2" applyNumberFormat="1" applyFont="1" applyFill="1"/>
    <xf numFmtId="167" fontId="10" fillId="0" borderId="0" xfId="3" applyNumberFormat="1" applyFont="1" applyFill="1"/>
    <xf numFmtId="0" fontId="1" fillId="0" borderId="0" xfId="1"/>
    <xf numFmtId="14" fontId="1" fillId="0" borderId="0" xfId="1" applyNumberFormat="1"/>
  </cellXfs>
  <cellStyles count="4">
    <cellStyle name="Відсотковий 2" xfId="3"/>
    <cellStyle name="Звичайний" xfId="0" builtinId="0"/>
    <cellStyle name="Звичайний 2" xfId="1"/>
    <cellStyle name="Фінансови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CF39"/>
  <sheetViews>
    <sheetView tabSelected="1" zoomScale="72" zoomScaleNormal="72" workbookViewId="0">
      <selection activeCell="A40" sqref="A40"/>
    </sheetView>
  </sheetViews>
  <sheetFormatPr defaultColWidth="8.88671875" defaultRowHeight="14.4" x14ac:dyDescent="0.3"/>
  <cols>
    <col min="1" max="1" width="10.44140625" style="47" bestFit="1" customWidth="1"/>
    <col min="2" max="2" width="11.88671875" style="47" customWidth="1"/>
    <col min="3" max="3" width="17.33203125" style="47" customWidth="1"/>
    <col min="4" max="4" width="16" style="47" customWidth="1"/>
    <col min="5" max="5" width="13.44140625" style="47" bestFit="1" customWidth="1"/>
    <col min="6" max="6" width="14.6640625" style="47" customWidth="1"/>
    <col min="7" max="7" width="14.44140625" style="47" customWidth="1"/>
    <col min="8" max="8" width="10.6640625" style="47" bestFit="1" customWidth="1"/>
    <col min="9" max="9" width="13.44140625" style="47" bestFit="1" customWidth="1"/>
    <col min="10" max="10" width="14.109375" style="47" customWidth="1"/>
    <col min="11" max="11" width="14.6640625" style="47" customWidth="1"/>
    <col min="12" max="12" width="15.44140625" style="47" customWidth="1"/>
    <col min="13" max="13" width="13.5546875" style="47" customWidth="1"/>
    <col min="14" max="14" width="10.6640625" style="47" customWidth="1"/>
    <col min="15" max="16" width="13.6640625" style="47" customWidth="1"/>
    <col min="17" max="17" width="15.109375" style="47" customWidth="1"/>
    <col min="18" max="18" width="12.88671875" style="47" customWidth="1"/>
    <col min="19" max="19" width="12.6640625" style="47" customWidth="1"/>
    <col min="20" max="20" width="16.5546875" style="47" customWidth="1"/>
    <col min="21" max="21" width="13.6640625" style="47" customWidth="1"/>
    <col min="22" max="23" width="14.33203125" style="47" customWidth="1"/>
    <col min="24" max="24" width="13.109375" style="47" customWidth="1"/>
    <col min="25" max="25" width="12.88671875" style="47" customWidth="1"/>
    <col min="26" max="26" width="12.6640625" style="47" customWidth="1"/>
    <col min="27" max="27" width="12.109375" style="47" customWidth="1"/>
    <col min="28" max="28" width="12.6640625" style="47" customWidth="1"/>
    <col min="29" max="29" width="10.6640625" style="47" customWidth="1"/>
    <col min="30" max="30" width="16" style="47" customWidth="1"/>
    <col min="31" max="31" width="10.33203125" style="47" customWidth="1"/>
    <col min="32" max="32" width="10.5546875" style="47" customWidth="1"/>
    <col min="33" max="33" width="11" style="47" customWidth="1"/>
    <col min="34" max="34" width="14.33203125" style="47" customWidth="1"/>
    <col min="35" max="35" width="11" style="47" customWidth="1"/>
    <col min="36" max="36" width="8.88671875" style="47"/>
    <col min="37" max="37" width="13.6640625" style="47" customWidth="1"/>
    <col min="38" max="38" width="13.109375" style="47" customWidth="1"/>
    <col min="39" max="46" width="8.88671875" style="47"/>
    <col min="47" max="47" width="10.5546875" style="47" customWidth="1"/>
    <col min="48" max="50" width="8.88671875" style="47"/>
    <col min="51" max="51" width="11.109375" style="47" customWidth="1"/>
    <col min="52" max="58" width="8.88671875" style="47"/>
    <col min="59" max="59" width="11.88671875" style="47" customWidth="1"/>
    <col min="60" max="60" width="11" style="47" customWidth="1"/>
    <col min="61" max="62" width="8.88671875" style="47"/>
    <col min="63" max="63" width="10.5546875" style="47" customWidth="1"/>
    <col min="64" max="66" width="8.88671875" style="47"/>
    <col min="67" max="67" width="9.88671875" style="47" bestFit="1" customWidth="1"/>
    <col min="68" max="68" width="11.33203125" style="47" customWidth="1"/>
    <col min="69" max="70" width="11.5546875" style="47" customWidth="1"/>
    <col min="71" max="71" width="10.109375" style="47" customWidth="1"/>
    <col min="72" max="72" width="11.6640625" style="47" customWidth="1"/>
    <col min="73" max="74" width="8.88671875" style="47"/>
    <col min="75" max="76" width="11.33203125" style="47" customWidth="1"/>
    <col min="77" max="77" width="11" style="47" customWidth="1"/>
    <col min="78" max="78" width="10.88671875" style="47" customWidth="1"/>
    <col min="79" max="79" width="11.5546875" style="47" customWidth="1"/>
    <col min="80" max="80" width="10.88671875" style="47" customWidth="1"/>
    <col min="81" max="81" width="12.33203125" style="47" customWidth="1"/>
    <col min="82" max="82" width="12.44140625" style="47" customWidth="1"/>
    <col min="83" max="83" width="9.6640625" style="47" customWidth="1"/>
    <col min="84" max="84" width="10.5546875" style="47" customWidth="1"/>
    <col min="85" max="85" width="14.33203125" style="47" customWidth="1"/>
    <col min="86" max="16384" width="8.88671875" style="47"/>
  </cols>
  <sheetData>
    <row r="1" spans="1:84" s="2" customFormat="1" ht="15.6" x14ac:dyDescent="0.3">
      <c r="A1" s="1" t="s">
        <v>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4" s="2" customFormat="1" ht="15" customHeight="1" x14ac:dyDescent="0.3">
      <c r="AU2" s="3"/>
      <c r="AV2" s="3"/>
      <c r="AW2" s="4"/>
      <c r="AX2" s="5" t="s">
        <v>0</v>
      </c>
      <c r="AY2" s="5"/>
      <c r="AZ2" s="5"/>
      <c r="BA2" s="3"/>
      <c r="BB2" s="3"/>
    </row>
    <row r="3" spans="1:84" s="2" customFormat="1" x14ac:dyDescent="0.3"/>
    <row r="4" spans="1:84" s="2" customFormat="1" ht="15.6" x14ac:dyDescent="0.3">
      <c r="CC4" s="6"/>
      <c r="CD4" s="7"/>
      <c r="CF4" s="7" t="s">
        <v>1</v>
      </c>
    </row>
    <row r="5" spans="1:84" s="2" customFormat="1" ht="15" customHeight="1" x14ac:dyDescent="0.3">
      <c r="CC5" s="6"/>
      <c r="CD5" s="8"/>
      <c r="CF5" s="8" t="s">
        <v>2</v>
      </c>
    </row>
    <row r="6" spans="1:84" s="2" customFormat="1" ht="15" customHeight="1" x14ac:dyDescent="0.3">
      <c r="A6" s="9" t="s">
        <v>3</v>
      </c>
      <c r="B6" s="10" t="s">
        <v>4</v>
      </c>
      <c r="C6" s="11" t="s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3"/>
      <c r="Y6" s="14" t="s">
        <v>6</v>
      </c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6"/>
      <c r="BI6" s="14" t="s">
        <v>7</v>
      </c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6"/>
      <c r="CC6" s="17" t="s">
        <v>8</v>
      </c>
      <c r="CD6" s="18"/>
      <c r="CE6" s="19" t="s">
        <v>9</v>
      </c>
      <c r="CF6" s="19"/>
    </row>
    <row r="7" spans="1:84" s="2" customFormat="1" ht="148.94999999999999" customHeight="1" x14ac:dyDescent="0.3">
      <c r="A7" s="20"/>
      <c r="B7" s="21"/>
      <c r="C7" s="22" t="s">
        <v>10</v>
      </c>
      <c r="D7" s="23"/>
      <c r="E7" s="24" t="s">
        <v>11</v>
      </c>
      <c r="F7" s="25"/>
      <c r="G7" s="24" t="s">
        <v>12</v>
      </c>
      <c r="H7" s="25"/>
      <c r="I7" s="24" t="s">
        <v>13</v>
      </c>
      <c r="J7" s="25"/>
      <c r="K7" s="22" t="s">
        <v>14</v>
      </c>
      <c r="L7" s="23"/>
      <c r="M7" s="22" t="s">
        <v>15</v>
      </c>
      <c r="N7" s="23"/>
      <c r="O7" s="22" t="s">
        <v>16</v>
      </c>
      <c r="P7" s="23"/>
      <c r="Q7" s="22" t="s">
        <v>17</v>
      </c>
      <c r="R7" s="23"/>
      <c r="S7" s="22" t="s">
        <v>18</v>
      </c>
      <c r="T7" s="23"/>
      <c r="U7" s="24" t="s">
        <v>19</v>
      </c>
      <c r="V7" s="25"/>
      <c r="W7" s="22" t="s">
        <v>20</v>
      </c>
      <c r="X7" s="23"/>
      <c r="Y7" s="22" t="s">
        <v>21</v>
      </c>
      <c r="Z7" s="23"/>
      <c r="AA7" s="22" t="s">
        <v>22</v>
      </c>
      <c r="AB7" s="23"/>
      <c r="AC7" s="22" t="s">
        <v>23</v>
      </c>
      <c r="AD7" s="23"/>
      <c r="AE7" s="24" t="s">
        <v>24</v>
      </c>
      <c r="AF7" s="25"/>
      <c r="AG7" s="22" t="s">
        <v>25</v>
      </c>
      <c r="AH7" s="23"/>
      <c r="AI7" s="22" t="s">
        <v>26</v>
      </c>
      <c r="AJ7" s="23"/>
      <c r="AK7" s="24" t="s">
        <v>27</v>
      </c>
      <c r="AL7" s="25"/>
      <c r="AM7" s="22" t="s">
        <v>28</v>
      </c>
      <c r="AN7" s="23"/>
      <c r="AO7" s="24" t="s">
        <v>29</v>
      </c>
      <c r="AP7" s="25"/>
      <c r="AQ7" s="24" t="s">
        <v>30</v>
      </c>
      <c r="AR7" s="25"/>
      <c r="AS7" s="24" t="s">
        <v>31</v>
      </c>
      <c r="AT7" s="25"/>
      <c r="AU7" s="22" t="s">
        <v>32</v>
      </c>
      <c r="AV7" s="23"/>
      <c r="AW7" s="24" t="s">
        <v>33</v>
      </c>
      <c r="AX7" s="25"/>
      <c r="AY7" s="22" t="s">
        <v>34</v>
      </c>
      <c r="AZ7" s="23"/>
      <c r="BA7" s="24" t="s">
        <v>35</v>
      </c>
      <c r="BB7" s="25"/>
      <c r="BC7" s="22" t="s">
        <v>36</v>
      </c>
      <c r="BD7" s="23"/>
      <c r="BE7" s="24" t="s">
        <v>37</v>
      </c>
      <c r="BF7" s="25"/>
      <c r="BG7" s="22" t="s">
        <v>38</v>
      </c>
      <c r="BH7" s="23"/>
      <c r="BI7" s="24" t="s">
        <v>39</v>
      </c>
      <c r="BJ7" s="25"/>
      <c r="BK7" s="22" t="s">
        <v>40</v>
      </c>
      <c r="BL7" s="23"/>
      <c r="BM7" s="22" t="s">
        <v>41</v>
      </c>
      <c r="BN7" s="23"/>
      <c r="BO7" s="24" t="s">
        <v>42</v>
      </c>
      <c r="BP7" s="25"/>
      <c r="BQ7" s="22" t="s">
        <v>23</v>
      </c>
      <c r="BR7" s="23"/>
      <c r="BS7" s="22" t="s">
        <v>43</v>
      </c>
      <c r="BT7" s="23"/>
      <c r="BU7" s="22" t="s">
        <v>44</v>
      </c>
      <c r="BV7" s="23"/>
      <c r="BW7" s="22" t="s">
        <v>45</v>
      </c>
      <c r="BX7" s="23"/>
      <c r="BY7" s="24" t="s">
        <v>46</v>
      </c>
      <c r="BZ7" s="25"/>
      <c r="CA7" s="22" t="s">
        <v>47</v>
      </c>
      <c r="CB7" s="23"/>
      <c r="CC7" s="26"/>
      <c r="CD7" s="27"/>
      <c r="CE7" s="19"/>
      <c r="CF7" s="19"/>
    </row>
    <row r="8" spans="1:84" s="2" customFormat="1" ht="51" customHeight="1" x14ac:dyDescent="0.3">
      <c r="A8" s="28"/>
      <c r="B8" s="29"/>
      <c r="C8" s="30" t="s">
        <v>48</v>
      </c>
      <c r="D8" s="30" t="s">
        <v>49</v>
      </c>
      <c r="E8" s="30" t="s">
        <v>48</v>
      </c>
      <c r="F8" s="31" t="s">
        <v>49</v>
      </c>
      <c r="G8" s="31" t="s">
        <v>48</v>
      </c>
      <c r="H8" s="31" t="s">
        <v>49</v>
      </c>
      <c r="I8" s="32" t="s">
        <v>48</v>
      </c>
      <c r="J8" s="31" t="s">
        <v>49</v>
      </c>
      <c r="K8" s="32" t="s">
        <v>48</v>
      </c>
      <c r="L8" s="31" t="s">
        <v>49</v>
      </c>
      <c r="M8" s="30" t="s">
        <v>48</v>
      </c>
      <c r="N8" s="30" t="s">
        <v>49</v>
      </c>
      <c r="O8" s="30" t="s">
        <v>48</v>
      </c>
      <c r="P8" s="30" t="s">
        <v>49</v>
      </c>
      <c r="Q8" s="30" t="s">
        <v>48</v>
      </c>
      <c r="R8" s="30" t="s">
        <v>49</v>
      </c>
      <c r="S8" s="30" t="s">
        <v>48</v>
      </c>
      <c r="T8" s="30" t="s">
        <v>49</v>
      </c>
      <c r="U8" s="30" t="s">
        <v>48</v>
      </c>
      <c r="V8" s="30" t="s">
        <v>49</v>
      </c>
      <c r="W8" s="30" t="s">
        <v>48</v>
      </c>
      <c r="X8" s="30" t="s">
        <v>49</v>
      </c>
      <c r="Y8" s="30" t="s">
        <v>48</v>
      </c>
      <c r="Z8" s="30" t="s">
        <v>49</v>
      </c>
      <c r="AA8" s="30" t="s">
        <v>48</v>
      </c>
      <c r="AB8" s="30" t="s">
        <v>49</v>
      </c>
      <c r="AC8" s="30" t="s">
        <v>48</v>
      </c>
      <c r="AD8" s="30" t="s">
        <v>49</v>
      </c>
      <c r="AE8" s="30" t="s">
        <v>48</v>
      </c>
      <c r="AF8" s="30" t="s">
        <v>49</v>
      </c>
      <c r="AG8" s="30" t="s">
        <v>48</v>
      </c>
      <c r="AH8" s="30" t="s">
        <v>49</v>
      </c>
      <c r="AI8" s="30" t="s">
        <v>48</v>
      </c>
      <c r="AJ8" s="30" t="s">
        <v>49</v>
      </c>
      <c r="AK8" s="30" t="s">
        <v>48</v>
      </c>
      <c r="AL8" s="30" t="s">
        <v>49</v>
      </c>
      <c r="AM8" s="30" t="s">
        <v>48</v>
      </c>
      <c r="AN8" s="30" t="s">
        <v>49</v>
      </c>
      <c r="AO8" s="30" t="s">
        <v>48</v>
      </c>
      <c r="AP8" s="30" t="s">
        <v>49</v>
      </c>
      <c r="AQ8" s="30" t="s">
        <v>48</v>
      </c>
      <c r="AR8" s="30" t="s">
        <v>49</v>
      </c>
      <c r="AS8" s="30" t="s">
        <v>48</v>
      </c>
      <c r="AT8" s="30" t="s">
        <v>49</v>
      </c>
      <c r="AU8" s="30" t="s">
        <v>48</v>
      </c>
      <c r="AV8" s="30" t="s">
        <v>49</v>
      </c>
      <c r="AW8" s="30" t="s">
        <v>48</v>
      </c>
      <c r="AX8" s="30" t="s">
        <v>49</v>
      </c>
      <c r="AY8" s="30" t="s">
        <v>48</v>
      </c>
      <c r="AZ8" s="30" t="s">
        <v>49</v>
      </c>
      <c r="BA8" s="33" t="s">
        <v>48</v>
      </c>
      <c r="BB8" s="33" t="s">
        <v>49</v>
      </c>
      <c r="BC8" s="30" t="s">
        <v>48</v>
      </c>
      <c r="BD8" s="30" t="s">
        <v>49</v>
      </c>
      <c r="BE8" s="30" t="s">
        <v>48</v>
      </c>
      <c r="BF8" s="30" t="s">
        <v>49</v>
      </c>
      <c r="BG8" s="30" t="s">
        <v>48</v>
      </c>
      <c r="BH8" s="30" t="s">
        <v>49</v>
      </c>
      <c r="BI8" s="30" t="s">
        <v>48</v>
      </c>
      <c r="BJ8" s="30" t="s">
        <v>49</v>
      </c>
      <c r="BK8" s="30" t="s">
        <v>48</v>
      </c>
      <c r="BL8" s="30" t="s">
        <v>49</v>
      </c>
      <c r="BM8" s="30" t="s">
        <v>48</v>
      </c>
      <c r="BN8" s="30" t="s">
        <v>49</v>
      </c>
      <c r="BO8" s="33" t="s">
        <v>48</v>
      </c>
      <c r="BP8" s="33" t="s">
        <v>49</v>
      </c>
      <c r="BQ8" s="30" t="s">
        <v>48</v>
      </c>
      <c r="BR8" s="30" t="s">
        <v>49</v>
      </c>
      <c r="BS8" s="30" t="s">
        <v>48</v>
      </c>
      <c r="BT8" s="30" t="s">
        <v>49</v>
      </c>
      <c r="BU8" s="30" t="s">
        <v>48</v>
      </c>
      <c r="BV8" s="30" t="s">
        <v>49</v>
      </c>
      <c r="BW8" s="30" t="s">
        <v>48</v>
      </c>
      <c r="BX8" s="30" t="s">
        <v>49</v>
      </c>
      <c r="BY8" s="30" t="s">
        <v>48</v>
      </c>
      <c r="BZ8" s="30" t="s">
        <v>49</v>
      </c>
      <c r="CA8" s="30" t="s">
        <v>48</v>
      </c>
      <c r="CB8" s="30" t="s">
        <v>49</v>
      </c>
      <c r="CC8" s="30" t="s">
        <v>48</v>
      </c>
      <c r="CD8" s="30" t="s">
        <v>49</v>
      </c>
      <c r="CE8" s="30" t="s">
        <v>48</v>
      </c>
      <c r="CF8" s="30" t="s">
        <v>49</v>
      </c>
    </row>
    <row r="9" spans="1:84" s="35" customFormat="1" x14ac:dyDescent="0.3">
      <c r="A9" s="34">
        <v>1</v>
      </c>
      <c r="B9" s="34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4">
        <v>12</v>
      </c>
      <c r="M9" s="34">
        <v>13</v>
      </c>
      <c r="N9" s="34">
        <v>14</v>
      </c>
      <c r="O9" s="34">
        <v>15</v>
      </c>
      <c r="P9" s="34">
        <v>16</v>
      </c>
      <c r="Q9" s="34">
        <v>17</v>
      </c>
      <c r="R9" s="34">
        <v>18</v>
      </c>
      <c r="S9" s="34">
        <v>19</v>
      </c>
      <c r="T9" s="34">
        <v>20</v>
      </c>
      <c r="U9" s="34">
        <v>21</v>
      </c>
      <c r="V9" s="34">
        <v>22</v>
      </c>
      <c r="W9" s="34">
        <v>23</v>
      </c>
      <c r="X9" s="34">
        <v>24</v>
      </c>
      <c r="Y9" s="34">
        <v>25</v>
      </c>
      <c r="Z9" s="34">
        <v>26</v>
      </c>
      <c r="AA9" s="34">
        <v>27</v>
      </c>
      <c r="AB9" s="34">
        <v>28</v>
      </c>
      <c r="AC9" s="34">
        <v>29</v>
      </c>
      <c r="AD9" s="34">
        <v>30</v>
      </c>
      <c r="AE9" s="34">
        <v>31</v>
      </c>
      <c r="AF9" s="34">
        <v>32</v>
      </c>
      <c r="AG9" s="34">
        <v>33</v>
      </c>
      <c r="AH9" s="34">
        <v>34</v>
      </c>
      <c r="AI9" s="34">
        <v>35</v>
      </c>
      <c r="AJ9" s="34">
        <v>36</v>
      </c>
      <c r="AK9" s="34">
        <v>37</v>
      </c>
      <c r="AL9" s="34">
        <v>38</v>
      </c>
      <c r="AM9" s="34">
        <v>39</v>
      </c>
      <c r="AN9" s="34">
        <v>40</v>
      </c>
      <c r="AO9" s="34">
        <v>41</v>
      </c>
      <c r="AP9" s="34">
        <v>42</v>
      </c>
      <c r="AQ9" s="34">
        <v>43</v>
      </c>
      <c r="AR9" s="34">
        <v>44</v>
      </c>
      <c r="AS9" s="34">
        <v>45</v>
      </c>
      <c r="AT9" s="34">
        <v>46</v>
      </c>
      <c r="AU9" s="34">
        <v>47</v>
      </c>
      <c r="AV9" s="34">
        <v>48</v>
      </c>
      <c r="AW9" s="34">
        <v>49</v>
      </c>
      <c r="AX9" s="34">
        <v>50</v>
      </c>
      <c r="AY9" s="34">
        <v>51</v>
      </c>
      <c r="AZ9" s="34">
        <v>52</v>
      </c>
      <c r="BA9" s="34">
        <v>53</v>
      </c>
      <c r="BB9" s="34">
        <v>54</v>
      </c>
      <c r="BC9" s="34">
        <v>55</v>
      </c>
      <c r="BD9" s="34">
        <v>56</v>
      </c>
      <c r="BE9" s="34">
        <v>57</v>
      </c>
      <c r="BF9" s="34">
        <v>58</v>
      </c>
      <c r="BG9" s="34">
        <v>59</v>
      </c>
      <c r="BH9" s="34">
        <v>60</v>
      </c>
      <c r="BI9" s="34">
        <v>61</v>
      </c>
      <c r="BJ9" s="34">
        <v>62</v>
      </c>
      <c r="BK9" s="34">
        <v>63</v>
      </c>
      <c r="BL9" s="34">
        <v>64</v>
      </c>
      <c r="BM9" s="34">
        <v>65</v>
      </c>
      <c r="BN9" s="34">
        <v>66</v>
      </c>
      <c r="BO9" s="34">
        <v>67</v>
      </c>
      <c r="BP9" s="34">
        <v>68</v>
      </c>
      <c r="BQ9" s="34">
        <v>69</v>
      </c>
      <c r="BR9" s="34">
        <v>70</v>
      </c>
      <c r="BS9" s="34">
        <v>71</v>
      </c>
      <c r="BT9" s="34">
        <v>72</v>
      </c>
      <c r="BU9" s="34">
        <v>73</v>
      </c>
      <c r="BV9" s="34">
        <v>74</v>
      </c>
      <c r="BW9" s="34">
        <v>75</v>
      </c>
      <c r="BX9" s="34">
        <v>76</v>
      </c>
      <c r="BY9" s="34">
        <v>77</v>
      </c>
      <c r="BZ9" s="34">
        <v>78</v>
      </c>
      <c r="CA9" s="34">
        <v>79</v>
      </c>
      <c r="CB9" s="34">
        <v>80</v>
      </c>
      <c r="CC9" s="34">
        <v>81</v>
      </c>
      <c r="CD9" s="34">
        <v>82</v>
      </c>
      <c r="CE9" s="34">
        <v>83</v>
      </c>
      <c r="CF9" s="34">
        <v>84</v>
      </c>
    </row>
    <row r="10" spans="1:84" s="41" customFormat="1" ht="12" x14ac:dyDescent="0.25">
      <c r="A10" s="36">
        <v>1</v>
      </c>
      <c r="B10" s="37">
        <v>45322</v>
      </c>
      <c r="C10" s="38">
        <v>14031939.48219</v>
      </c>
      <c r="D10" s="38">
        <v>4248809.1413000003</v>
      </c>
      <c r="E10" s="38">
        <v>25115547.808490001</v>
      </c>
      <c r="F10" s="38"/>
      <c r="G10" s="38">
        <v>104671363.93016</v>
      </c>
      <c r="H10" s="38">
        <v>0</v>
      </c>
      <c r="I10" s="38">
        <v>0</v>
      </c>
      <c r="J10" s="38">
        <v>0</v>
      </c>
      <c r="K10" s="38">
        <v>41200000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6373213.7119700005</v>
      </c>
      <c r="T10" s="38">
        <v>6373213.7119700005</v>
      </c>
      <c r="U10" s="38">
        <v>40457720.805310003</v>
      </c>
      <c r="V10" s="38"/>
      <c r="W10" s="38">
        <v>150934344.12748</v>
      </c>
      <c r="X10" s="38">
        <v>10622022.853250001</v>
      </c>
      <c r="Y10" s="38">
        <v>21464990.638224002</v>
      </c>
      <c r="Z10" s="38">
        <v>3614044.8970350013</v>
      </c>
      <c r="AA10" s="38">
        <v>39253203.273854002</v>
      </c>
      <c r="AB10" s="38">
        <v>8658015.4787680022</v>
      </c>
      <c r="AC10" s="38">
        <v>334368.02075999998</v>
      </c>
      <c r="AD10" s="38">
        <v>334120.06283000001</v>
      </c>
      <c r="AE10" s="38">
        <v>1287058.209696</v>
      </c>
      <c r="AF10" s="38">
        <v>250536.41223599995</v>
      </c>
      <c r="AG10" s="38">
        <v>3660437.4127799999</v>
      </c>
      <c r="AH10" s="38">
        <v>488130.84260999999</v>
      </c>
      <c r="AI10" s="38">
        <v>0</v>
      </c>
      <c r="AJ10" s="38">
        <v>0</v>
      </c>
      <c r="AK10" s="38">
        <v>76729.421319999994</v>
      </c>
      <c r="AL10" s="38">
        <v>76729.421319999994</v>
      </c>
      <c r="AM10" s="38">
        <v>5.7782399999999994</v>
      </c>
      <c r="AN10" s="38">
        <v>0</v>
      </c>
      <c r="AO10" s="38">
        <v>0</v>
      </c>
      <c r="AP10" s="38">
        <v>0</v>
      </c>
      <c r="AQ10" s="38">
        <v>35910.610276000007</v>
      </c>
      <c r="AR10" s="38">
        <v>0</v>
      </c>
      <c r="AS10" s="38">
        <v>183.00997499999997</v>
      </c>
      <c r="AT10" s="38">
        <v>0</v>
      </c>
      <c r="AU10" s="38">
        <v>2211348.2124000001</v>
      </c>
      <c r="AV10" s="38">
        <v>753715.16292000003</v>
      </c>
      <c r="AW10" s="38">
        <v>27.533850000000001</v>
      </c>
      <c r="AX10" s="38">
        <v>0</v>
      </c>
      <c r="AY10" s="38">
        <v>4296716.8738600006</v>
      </c>
      <c r="AZ10" s="38">
        <v>402694.47174000042</v>
      </c>
      <c r="BA10" s="38">
        <v>0</v>
      </c>
      <c r="BB10" s="38">
        <v>0</v>
      </c>
      <c r="BC10" s="38">
        <v>0</v>
      </c>
      <c r="BD10" s="38">
        <v>0</v>
      </c>
      <c r="BE10" s="38">
        <v>0</v>
      </c>
      <c r="BF10" s="38">
        <v>0</v>
      </c>
      <c r="BG10" s="38">
        <v>72620978.995240003</v>
      </c>
      <c r="BH10" s="38">
        <v>14577986.74948</v>
      </c>
      <c r="BI10" s="38">
        <v>145940.56180499998</v>
      </c>
      <c r="BJ10" s="38">
        <v>3.7899999820183439E-3</v>
      </c>
      <c r="BK10" s="38">
        <v>858379.82459500001</v>
      </c>
      <c r="BL10" s="38">
        <v>37481.006615000064</v>
      </c>
      <c r="BM10" s="38">
        <v>1545.4545450000001</v>
      </c>
      <c r="BN10" s="38">
        <v>0</v>
      </c>
      <c r="BO10" s="39">
        <v>338402.98567000002</v>
      </c>
      <c r="BP10" s="38">
        <v>0</v>
      </c>
      <c r="BQ10" s="38">
        <v>22913403.916079998</v>
      </c>
      <c r="BR10" s="38">
        <v>22913286.534509998</v>
      </c>
      <c r="BS10" s="38">
        <v>1326870.8091199999</v>
      </c>
      <c r="BT10" s="38">
        <v>74026.698989999946</v>
      </c>
      <c r="BU10" s="38">
        <v>0</v>
      </c>
      <c r="BV10" s="38">
        <v>0</v>
      </c>
      <c r="BW10" s="38">
        <v>184.12535</v>
      </c>
      <c r="BX10" s="38">
        <v>0</v>
      </c>
      <c r="BY10" s="38">
        <v>2984898.6007099999</v>
      </c>
      <c r="BZ10" s="38">
        <v>1504933.7956399999</v>
      </c>
      <c r="CA10" s="38">
        <v>28569626.277880002</v>
      </c>
      <c r="CB10" s="38">
        <v>24529728.039549999</v>
      </c>
      <c r="CC10" s="38">
        <v>44051352.717359997</v>
      </c>
      <c r="CD10" s="38">
        <v>3644496.6873699999</v>
      </c>
      <c r="CE10" s="40">
        <f>ROUND(W10/CC10*100,4)</f>
        <v>342.6327</v>
      </c>
      <c r="CF10" s="40">
        <f>ROUND(X10/CD10*100,4)</f>
        <v>291.4538</v>
      </c>
    </row>
    <row r="11" spans="1:84" s="35" customFormat="1" ht="15" customHeight="1" x14ac:dyDescent="0.3">
      <c r="A11" s="36">
        <f>A10+1</f>
        <v>2</v>
      </c>
      <c r="B11" s="37">
        <v>45323</v>
      </c>
      <c r="C11" s="38">
        <v>13922666.138069998</v>
      </c>
      <c r="D11" s="38">
        <v>4064666.6606799997</v>
      </c>
      <c r="E11" s="38">
        <v>24969699.688990001</v>
      </c>
      <c r="F11" s="38"/>
      <c r="G11" s="38">
        <v>104715104.02455999</v>
      </c>
      <c r="H11" s="38">
        <v>0</v>
      </c>
      <c r="I11" s="38">
        <v>0</v>
      </c>
      <c r="J11" s="38">
        <v>0</v>
      </c>
      <c r="K11" s="38">
        <v>33700000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6096999.9910199996</v>
      </c>
      <c r="T11" s="38">
        <v>6096999.9910199996</v>
      </c>
      <c r="U11" s="38">
        <v>40457720.805310003</v>
      </c>
      <c r="V11" s="42"/>
      <c r="W11" s="38">
        <v>142946749.03733</v>
      </c>
      <c r="X11" s="38">
        <v>10161666.651699999</v>
      </c>
      <c r="Y11" s="38">
        <v>21853835.584600996</v>
      </c>
      <c r="Z11" s="38">
        <v>3670001.2952029957</v>
      </c>
      <c r="AA11" s="38">
        <v>37129142.896772005</v>
      </c>
      <c r="AB11" s="38">
        <v>8705716.0663760025</v>
      </c>
      <c r="AC11" s="38">
        <v>376549.40634999995</v>
      </c>
      <c r="AD11" s="38">
        <v>376303.41852999997</v>
      </c>
      <c r="AE11" s="38">
        <v>1005418.34253</v>
      </c>
      <c r="AF11" s="38">
        <v>250977.95198000007</v>
      </c>
      <c r="AG11" s="38">
        <v>3610087.89377</v>
      </c>
      <c r="AH11" s="38">
        <v>480236.84290999983</v>
      </c>
      <c r="AI11" s="38">
        <v>0</v>
      </c>
      <c r="AJ11" s="38">
        <v>0</v>
      </c>
      <c r="AK11" s="38">
        <v>99489.867370000007</v>
      </c>
      <c r="AL11" s="38">
        <v>99489.867370000007</v>
      </c>
      <c r="AM11" s="38">
        <v>5.7782399999999994</v>
      </c>
      <c r="AN11" s="38">
        <v>0</v>
      </c>
      <c r="AO11" s="38">
        <v>0</v>
      </c>
      <c r="AP11" s="38">
        <v>0</v>
      </c>
      <c r="AQ11" s="38">
        <v>35681.957345000003</v>
      </c>
      <c r="AR11" s="38">
        <v>0</v>
      </c>
      <c r="AS11" s="38">
        <v>183.00997499999997</v>
      </c>
      <c r="AT11" s="38">
        <v>0</v>
      </c>
      <c r="AU11" s="38">
        <v>1627215.5086999999</v>
      </c>
      <c r="AV11" s="38">
        <v>112753.78328999993</v>
      </c>
      <c r="AW11" s="38">
        <v>162.47346999999999</v>
      </c>
      <c r="AX11" s="38">
        <v>0</v>
      </c>
      <c r="AY11" s="38">
        <v>4091836.0015400006</v>
      </c>
      <c r="AZ11" s="38">
        <v>195428.96494000033</v>
      </c>
      <c r="BA11" s="38">
        <v>0</v>
      </c>
      <c r="BB11" s="38">
        <v>0</v>
      </c>
      <c r="BC11" s="42"/>
      <c r="BD11" s="42"/>
      <c r="BE11" s="38">
        <v>0</v>
      </c>
      <c r="BF11" s="38">
        <v>0</v>
      </c>
      <c r="BG11" s="38">
        <v>69829608.720660001</v>
      </c>
      <c r="BH11" s="38">
        <v>13890908.190610001</v>
      </c>
      <c r="BI11" s="38">
        <v>198855.91785999999</v>
      </c>
      <c r="BJ11" s="38">
        <v>0</v>
      </c>
      <c r="BK11" s="38">
        <v>1128656.0793200003</v>
      </c>
      <c r="BL11" s="38">
        <v>41600.64902000023</v>
      </c>
      <c r="BM11" s="38">
        <v>112983.66771499999</v>
      </c>
      <c r="BN11" s="38">
        <v>72952.211164999986</v>
      </c>
      <c r="BO11" s="39">
        <v>326936.99341</v>
      </c>
      <c r="BP11" s="38">
        <v>0</v>
      </c>
      <c r="BQ11" s="38">
        <v>23809832.29425</v>
      </c>
      <c r="BR11" s="38">
        <v>23809715.91268</v>
      </c>
      <c r="BS11" s="38">
        <v>1622965.7304400001</v>
      </c>
      <c r="BT11" s="38">
        <v>71984.874950000085</v>
      </c>
      <c r="BU11" s="38">
        <v>0</v>
      </c>
      <c r="BV11" s="38">
        <v>0</v>
      </c>
      <c r="BW11" s="38">
        <v>120.18049000000001</v>
      </c>
      <c r="BX11" s="38">
        <v>0</v>
      </c>
      <c r="BY11" s="38">
        <v>2502642.6699399999</v>
      </c>
      <c r="BZ11" s="38">
        <v>907666.85316000006</v>
      </c>
      <c r="CA11" s="38">
        <v>29702993.533429999</v>
      </c>
      <c r="CB11" s="38">
        <v>24903920.500980001</v>
      </c>
      <c r="CC11" s="38">
        <v>40126615.187229998</v>
      </c>
      <c r="CD11" s="38">
        <v>3472727.0476500001</v>
      </c>
      <c r="CE11" s="40">
        <f t="shared" ref="CE11:CF26" si="0">ROUND(W11/CC11*100,4)</f>
        <v>356.23919999999998</v>
      </c>
      <c r="CF11" s="40">
        <f t="shared" si="0"/>
        <v>292.61349999999999</v>
      </c>
    </row>
    <row r="12" spans="1:84" s="35" customFormat="1" ht="15" customHeight="1" x14ac:dyDescent="0.3">
      <c r="A12" s="36">
        <f t="shared" ref="A12:A31" si="1">A11+1</f>
        <v>3</v>
      </c>
      <c r="B12" s="37">
        <v>45324</v>
      </c>
      <c r="C12" s="38">
        <v>14026578.18534</v>
      </c>
      <c r="D12" s="38">
        <v>3688571.8592499997</v>
      </c>
      <c r="E12" s="38">
        <v>27547005.421330001</v>
      </c>
      <c r="F12" s="38"/>
      <c r="G12" s="38">
        <v>104276998.85529</v>
      </c>
      <c r="H12" s="38">
        <v>0</v>
      </c>
      <c r="I12" s="38">
        <v>0</v>
      </c>
      <c r="J12" s="38">
        <v>0</v>
      </c>
      <c r="K12" s="38">
        <v>31200000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5532857.7888899995</v>
      </c>
      <c r="T12" s="38">
        <v>5532857.7888899995</v>
      </c>
      <c r="U12" s="38">
        <v>40457720.805310003</v>
      </c>
      <c r="V12" s="42"/>
      <c r="W12" s="38">
        <v>142125719.44553</v>
      </c>
      <c r="X12" s="38">
        <v>9221429.6481299996</v>
      </c>
      <c r="Y12" s="38">
        <v>21694054.018174004</v>
      </c>
      <c r="Z12" s="38">
        <v>3682175.7781080035</v>
      </c>
      <c r="AA12" s="38">
        <v>37379468.436786003</v>
      </c>
      <c r="AB12" s="38">
        <v>8628184.1800500024</v>
      </c>
      <c r="AC12" s="38">
        <v>346263.19865999999</v>
      </c>
      <c r="AD12" s="38">
        <v>346041.56420999998</v>
      </c>
      <c r="AE12" s="38">
        <v>1008679.29223</v>
      </c>
      <c r="AF12" s="38">
        <v>249102.20024000003</v>
      </c>
      <c r="AG12" s="38">
        <v>3569102.6481900006</v>
      </c>
      <c r="AH12" s="38">
        <v>481172.11490000039</v>
      </c>
      <c r="AI12" s="38">
        <v>0</v>
      </c>
      <c r="AJ12" s="38">
        <v>0</v>
      </c>
      <c r="AK12" s="38">
        <v>98670.561300000001</v>
      </c>
      <c r="AL12" s="38">
        <v>98670.561300000001</v>
      </c>
      <c r="AM12" s="38">
        <v>5.7782399999999994</v>
      </c>
      <c r="AN12" s="38">
        <v>0</v>
      </c>
      <c r="AO12" s="38">
        <v>0</v>
      </c>
      <c r="AP12" s="38">
        <v>0</v>
      </c>
      <c r="AQ12" s="38">
        <v>35849.536376000004</v>
      </c>
      <c r="AR12" s="38">
        <v>0</v>
      </c>
      <c r="AS12" s="38">
        <v>113.513856</v>
      </c>
      <c r="AT12" s="38">
        <v>0</v>
      </c>
      <c r="AU12" s="38">
        <v>1780868.8325700001</v>
      </c>
      <c r="AV12" s="38">
        <v>123982.9213200002</v>
      </c>
      <c r="AW12" s="38">
        <v>54991.828180000004</v>
      </c>
      <c r="AX12" s="38">
        <v>54889.810870000001</v>
      </c>
      <c r="AY12" s="38">
        <v>4222502.6024500001</v>
      </c>
      <c r="AZ12" s="38">
        <v>96976.070559999906</v>
      </c>
      <c r="BA12" s="38">
        <v>0</v>
      </c>
      <c r="BB12" s="38">
        <v>0</v>
      </c>
      <c r="BC12" s="42"/>
      <c r="BD12" s="42"/>
      <c r="BE12" s="38">
        <v>0</v>
      </c>
      <c r="BF12" s="38">
        <v>0</v>
      </c>
      <c r="BG12" s="38">
        <v>70190570.247009993</v>
      </c>
      <c r="BH12" s="38">
        <v>13761195.20157</v>
      </c>
      <c r="BI12" s="38">
        <v>196170.01636499999</v>
      </c>
      <c r="BJ12" s="38">
        <v>0</v>
      </c>
      <c r="BK12" s="38">
        <v>2207910.1303300001</v>
      </c>
      <c r="BL12" s="38">
        <v>40934.664925000034</v>
      </c>
      <c r="BM12" s="38">
        <v>119153.701115</v>
      </c>
      <c r="BN12" s="38">
        <v>72351.444564999998</v>
      </c>
      <c r="BO12" s="39">
        <v>322366.50923000003</v>
      </c>
      <c r="BP12" s="38">
        <v>0</v>
      </c>
      <c r="BQ12" s="38">
        <v>22819101.587600004</v>
      </c>
      <c r="BR12" s="38">
        <v>22818985.206030004</v>
      </c>
      <c r="BS12" s="38">
        <v>1688999.3146899999</v>
      </c>
      <c r="BT12" s="38">
        <v>0</v>
      </c>
      <c r="BU12" s="38">
        <v>0</v>
      </c>
      <c r="BV12" s="38">
        <v>0</v>
      </c>
      <c r="BW12" s="38">
        <v>55246.957040000001</v>
      </c>
      <c r="BX12" s="38">
        <v>54896.94889</v>
      </c>
      <c r="BY12" s="38">
        <v>4493077.2280700002</v>
      </c>
      <c r="BZ12" s="38">
        <v>2418112.3488700003</v>
      </c>
      <c r="CA12" s="38">
        <v>31902025.44444</v>
      </c>
      <c r="CB12" s="38">
        <v>25405280.613290001</v>
      </c>
      <c r="CC12" s="38">
        <v>38288544.80257</v>
      </c>
      <c r="CD12" s="38">
        <v>3440298.80039</v>
      </c>
      <c r="CE12" s="40">
        <f t="shared" si="0"/>
        <v>371.19650000000001</v>
      </c>
      <c r="CF12" s="40">
        <f t="shared" si="0"/>
        <v>268.04149999999998</v>
      </c>
    </row>
    <row r="13" spans="1:84" s="35" customFormat="1" ht="15" customHeight="1" x14ac:dyDescent="0.3">
      <c r="A13" s="36">
        <f t="shared" si="1"/>
        <v>4</v>
      </c>
      <c r="B13" s="37">
        <v>45325</v>
      </c>
      <c r="C13" s="38">
        <v>13336013.379559999</v>
      </c>
      <c r="D13" s="38">
        <v>3249548.44747</v>
      </c>
      <c r="E13" s="38">
        <v>26574576.57877</v>
      </c>
      <c r="F13" s="38"/>
      <c r="G13" s="38">
        <v>104377215.40604001</v>
      </c>
      <c r="H13" s="38">
        <v>0</v>
      </c>
      <c r="I13" s="38">
        <v>0</v>
      </c>
      <c r="J13" s="38">
        <v>0</v>
      </c>
      <c r="K13" s="38">
        <v>32200000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4874322.6712200008</v>
      </c>
      <c r="T13" s="38">
        <v>4874322.6712200008</v>
      </c>
      <c r="U13" s="38">
        <v>40457720.805310003</v>
      </c>
      <c r="V13" s="42"/>
      <c r="W13" s="38">
        <v>140904407.23027</v>
      </c>
      <c r="X13" s="38">
        <v>8123871.1186800003</v>
      </c>
      <c r="Y13" s="38">
        <v>21675153.704667006</v>
      </c>
      <c r="Z13" s="38">
        <v>3655685.1453430029</v>
      </c>
      <c r="AA13" s="38">
        <v>37347140.623424001</v>
      </c>
      <c r="AB13" s="38">
        <v>8621446.1138240024</v>
      </c>
      <c r="AC13" s="38">
        <v>359863.53058999998</v>
      </c>
      <c r="AD13" s="38">
        <v>359643.81396</v>
      </c>
      <c r="AE13" s="38">
        <v>1061779.793238</v>
      </c>
      <c r="AF13" s="38">
        <v>249385.24692800001</v>
      </c>
      <c r="AG13" s="38">
        <v>3380023.4362600003</v>
      </c>
      <c r="AH13" s="38">
        <v>476724.90102000016</v>
      </c>
      <c r="AI13" s="38">
        <v>0</v>
      </c>
      <c r="AJ13" s="38">
        <v>0</v>
      </c>
      <c r="AK13" s="38">
        <v>98780.887860000003</v>
      </c>
      <c r="AL13" s="38">
        <v>98780.887860000003</v>
      </c>
      <c r="AM13" s="38">
        <v>5.7782399999999994</v>
      </c>
      <c r="AN13" s="38">
        <v>0</v>
      </c>
      <c r="AO13" s="38">
        <v>0</v>
      </c>
      <c r="AP13" s="38">
        <v>0</v>
      </c>
      <c r="AQ13" s="38">
        <v>34979.031218000004</v>
      </c>
      <c r="AR13" s="38">
        <v>0</v>
      </c>
      <c r="AS13" s="38">
        <v>111.75885599999999</v>
      </c>
      <c r="AT13" s="38">
        <v>0</v>
      </c>
      <c r="AU13" s="38">
        <v>1924250.04685</v>
      </c>
      <c r="AV13" s="38">
        <v>182653.26441000006</v>
      </c>
      <c r="AW13" s="38">
        <v>41809.462759999995</v>
      </c>
      <c r="AX13" s="38">
        <v>41311.326849999998</v>
      </c>
      <c r="AY13" s="38">
        <v>4121106.0714799999</v>
      </c>
      <c r="AZ13" s="38">
        <v>86997.641729999799</v>
      </c>
      <c r="BA13" s="38">
        <v>0</v>
      </c>
      <c r="BB13" s="38">
        <v>0</v>
      </c>
      <c r="BC13" s="42"/>
      <c r="BD13" s="42"/>
      <c r="BE13" s="38">
        <v>0</v>
      </c>
      <c r="BF13" s="38">
        <v>0</v>
      </c>
      <c r="BG13" s="38">
        <v>70045004.125440001</v>
      </c>
      <c r="BH13" s="38">
        <v>13772628.341940001</v>
      </c>
      <c r="BI13" s="38">
        <v>194373.14743499999</v>
      </c>
      <c r="BJ13" s="38">
        <v>0</v>
      </c>
      <c r="BK13" s="38">
        <v>2167644.076045</v>
      </c>
      <c r="BL13" s="38">
        <v>40633.287274999995</v>
      </c>
      <c r="BM13" s="38">
        <v>114314.14493000001</v>
      </c>
      <c r="BN13" s="38">
        <v>72432.342915000001</v>
      </c>
      <c r="BO13" s="39">
        <v>322726.95705000003</v>
      </c>
      <c r="BP13" s="38">
        <v>0</v>
      </c>
      <c r="BQ13" s="38">
        <v>24094703.239559997</v>
      </c>
      <c r="BR13" s="38">
        <v>24094587.785179999</v>
      </c>
      <c r="BS13" s="38">
        <v>1689014.91469</v>
      </c>
      <c r="BT13" s="38">
        <v>0</v>
      </c>
      <c r="BU13" s="38">
        <v>0</v>
      </c>
      <c r="BV13" s="38">
        <v>0</v>
      </c>
      <c r="BW13" s="38">
        <v>37876.356540000001</v>
      </c>
      <c r="BX13" s="38">
        <v>37530.251510000002</v>
      </c>
      <c r="BY13" s="38">
        <v>5018729.284740001</v>
      </c>
      <c r="BZ13" s="38">
        <v>2491145.9886300005</v>
      </c>
      <c r="CA13" s="38">
        <v>33639382.120990001</v>
      </c>
      <c r="CB13" s="38">
        <v>26736329.65552</v>
      </c>
      <c r="CC13" s="38">
        <v>36405622.004450001</v>
      </c>
      <c r="CD13" s="38">
        <v>3443157.08549</v>
      </c>
      <c r="CE13" s="40">
        <f t="shared" si="0"/>
        <v>387.04020000000003</v>
      </c>
      <c r="CF13" s="40">
        <f t="shared" si="0"/>
        <v>235.9425</v>
      </c>
    </row>
    <row r="14" spans="1:84" s="35" customFormat="1" ht="15" customHeight="1" x14ac:dyDescent="0.3">
      <c r="A14" s="36">
        <f t="shared" si="1"/>
        <v>5</v>
      </c>
      <c r="B14" s="37">
        <v>45328</v>
      </c>
      <c r="C14" s="38">
        <v>14783346.793810001</v>
      </c>
      <c r="D14" s="38">
        <v>4334125.6231700014</v>
      </c>
      <c r="E14" s="38">
        <v>24205285.783860002</v>
      </c>
      <c r="F14" s="38"/>
      <c r="G14" s="38">
        <v>104565351.13876</v>
      </c>
      <c r="H14" s="38">
        <v>0</v>
      </c>
      <c r="I14" s="38">
        <v>0</v>
      </c>
      <c r="J14" s="38">
        <v>0</v>
      </c>
      <c r="K14" s="38">
        <v>43700000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6501188.4347700002</v>
      </c>
      <c r="T14" s="38">
        <v>6501188.4347700002</v>
      </c>
      <c r="U14" s="38">
        <v>40457720.805310003</v>
      </c>
      <c r="V14" s="42"/>
      <c r="W14" s="38">
        <v>153297451.34588</v>
      </c>
      <c r="X14" s="38">
        <v>10835314.05793</v>
      </c>
      <c r="Y14" s="38">
        <v>23048738.763053</v>
      </c>
      <c r="Z14" s="38">
        <v>3718136.5381070008</v>
      </c>
      <c r="AA14" s="38">
        <v>38332464.740588002</v>
      </c>
      <c r="AB14" s="38">
        <v>8593061.9495760016</v>
      </c>
      <c r="AC14" s="38">
        <v>661353.09295000008</v>
      </c>
      <c r="AD14" s="38">
        <v>661134.95426000003</v>
      </c>
      <c r="AE14" s="38">
        <v>1089305.087694</v>
      </c>
      <c r="AF14" s="38">
        <v>251076.58600399992</v>
      </c>
      <c r="AG14" s="38">
        <v>3494228.4941000002</v>
      </c>
      <c r="AH14" s="38">
        <v>476004.80632000032</v>
      </c>
      <c r="AI14" s="38">
        <v>0</v>
      </c>
      <c r="AJ14" s="38">
        <v>0</v>
      </c>
      <c r="AK14" s="38">
        <v>98689.211739999999</v>
      </c>
      <c r="AL14" s="38">
        <v>98689.211739999999</v>
      </c>
      <c r="AM14" s="38">
        <v>5.7782399999999994</v>
      </c>
      <c r="AN14" s="38">
        <v>0</v>
      </c>
      <c r="AO14" s="38">
        <v>0</v>
      </c>
      <c r="AP14" s="38">
        <v>0</v>
      </c>
      <c r="AQ14" s="38">
        <v>35962.512645000003</v>
      </c>
      <c r="AR14" s="38">
        <v>0</v>
      </c>
      <c r="AS14" s="38">
        <v>106.4196</v>
      </c>
      <c r="AT14" s="38">
        <v>0</v>
      </c>
      <c r="AU14" s="38">
        <v>2223607.2095699999</v>
      </c>
      <c r="AV14" s="38">
        <v>769908.01444000006</v>
      </c>
      <c r="AW14" s="38">
        <v>3756.98</v>
      </c>
      <c r="AX14" s="38">
        <v>3756.98</v>
      </c>
      <c r="AY14" s="38">
        <v>4138954.7758400002</v>
      </c>
      <c r="AZ14" s="38">
        <v>84991.60652000038</v>
      </c>
      <c r="BA14" s="38">
        <v>0</v>
      </c>
      <c r="BB14" s="38">
        <v>0</v>
      </c>
      <c r="BC14" s="42"/>
      <c r="BD14" s="42"/>
      <c r="BE14" s="38">
        <v>0</v>
      </c>
      <c r="BF14" s="38">
        <v>0</v>
      </c>
      <c r="BG14" s="38">
        <v>73127173.066019997</v>
      </c>
      <c r="BH14" s="38">
        <v>14656760.64697</v>
      </c>
      <c r="BI14" s="38">
        <v>192796.54967499999</v>
      </c>
      <c r="BJ14" s="38">
        <v>0</v>
      </c>
      <c r="BK14" s="38">
        <v>2169961.3114499999</v>
      </c>
      <c r="BL14" s="38">
        <v>40247.007054999805</v>
      </c>
      <c r="BM14" s="38">
        <v>114246.92225</v>
      </c>
      <c r="BN14" s="38">
        <v>72365.120234999995</v>
      </c>
      <c r="BO14" s="39">
        <v>322427.44208000001</v>
      </c>
      <c r="BP14" s="38">
        <v>0</v>
      </c>
      <c r="BQ14" s="38">
        <v>23703284.965580001</v>
      </c>
      <c r="BR14" s="38">
        <v>23703169.496200003</v>
      </c>
      <c r="BS14" s="38">
        <v>1694451.3146899999</v>
      </c>
      <c r="BT14" s="38">
        <v>0</v>
      </c>
      <c r="BU14" s="38">
        <v>0</v>
      </c>
      <c r="BV14" s="38">
        <v>0</v>
      </c>
      <c r="BW14" s="38">
        <v>321.37700999999998</v>
      </c>
      <c r="BX14" s="38">
        <v>0</v>
      </c>
      <c r="BY14" s="38">
        <v>2259445.2475999999</v>
      </c>
      <c r="BZ14" s="38">
        <v>919508.26202999998</v>
      </c>
      <c r="CA14" s="38">
        <v>30456935.130339999</v>
      </c>
      <c r="CB14" s="38">
        <v>24735289.88552</v>
      </c>
      <c r="CC14" s="38">
        <v>42670237.935680002</v>
      </c>
      <c r="CD14" s="38">
        <v>3664190.1617399999</v>
      </c>
      <c r="CE14" s="40">
        <f t="shared" si="0"/>
        <v>359.26080000000002</v>
      </c>
      <c r="CF14" s="40">
        <f t="shared" si="0"/>
        <v>295.70830000000001</v>
      </c>
    </row>
    <row r="15" spans="1:84" s="35" customFormat="1" ht="15" customHeight="1" x14ac:dyDescent="0.3">
      <c r="A15" s="36">
        <f t="shared" si="1"/>
        <v>6</v>
      </c>
      <c r="B15" s="37">
        <v>45329</v>
      </c>
      <c r="C15" s="38">
        <v>13839302.871499998</v>
      </c>
      <c r="D15" s="38">
        <v>3816909.6129599996</v>
      </c>
      <c r="E15" s="38">
        <v>25661513.699200001</v>
      </c>
      <c r="F15" s="38"/>
      <c r="G15" s="38">
        <v>104404022.83099</v>
      </c>
      <c r="H15" s="38">
        <v>0</v>
      </c>
      <c r="I15" s="38">
        <v>0</v>
      </c>
      <c r="J15" s="38">
        <v>0</v>
      </c>
      <c r="K15" s="38">
        <v>42200000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5725364.4194400003</v>
      </c>
      <c r="T15" s="38">
        <v>5725364.4194400003</v>
      </c>
      <c r="U15" s="38">
        <v>40457720.805310003</v>
      </c>
      <c r="V15" s="42"/>
      <c r="W15" s="38">
        <v>151372483.01582</v>
      </c>
      <c r="X15" s="38">
        <v>9542274.0324000008</v>
      </c>
      <c r="Y15" s="38">
        <v>23053004.048192997</v>
      </c>
      <c r="Z15" s="38">
        <v>3738186.8642849969</v>
      </c>
      <c r="AA15" s="38">
        <v>38259429.017255999</v>
      </c>
      <c r="AB15" s="38">
        <v>8585538.9506859984</v>
      </c>
      <c r="AC15" s="38">
        <v>467543.73557999992</v>
      </c>
      <c r="AD15" s="38">
        <v>467328.07540999993</v>
      </c>
      <c r="AE15" s="38">
        <v>1053400.172208</v>
      </c>
      <c r="AF15" s="38">
        <v>250204.37286799995</v>
      </c>
      <c r="AG15" s="38">
        <v>3307082.3299199999</v>
      </c>
      <c r="AH15" s="38">
        <v>486489.92674999998</v>
      </c>
      <c r="AI15" s="38">
        <v>0</v>
      </c>
      <c r="AJ15" s="38">
        <v>0</v>
      </c>
      <c r="AK15" s="38">
        <v>98648.758669999996</v>
      </c>
      <c r="AL15" s="38">
        <v>98648.758669999996</v>
      </c>
      <c r="AM15" s="38">
        <v>5.7782399999999994</v>
      </c>
      <c r="AN15" s="38">
        <v>0</v>
      </c>
      <c r="AO15" s="38">
        <v>0</v>
      </c>
      <c r="AP15" s="38">
        <v>0</v>
      </c>
      <c r="AQ15" s="38">
        <v>34121.274572499999</v>
      </c>
      <c r="AR15" s="38">
        <v>0</v>
      </c>
      <c r="AS15" s="38">
        <v>106.4196</v>
      </c>
      <c r="AT15" s="38">
        <v>0</v>
      </c>
      <c r="AU15" s="38">
        <v>1739818.2020400001</v>
      </c>
      <c r="AV15" s="38">
        <v>143267.86633000011</v>
      </c>
      <c r="AW15" s="38">
        <v>37103.888919999998</v>
      </c>
      <c r="AX15" s="38">
        <v>37094.429459999999</v>
      </c>
      <c r="AY15" s="38">
        <v>4195852.0477799997</v>
      </c>
      <c r="AZ15" s="38">
        <v>135058.02978999959</v>
      </c>
      <c r="BA15" s="38">
        <v>0</v>
      </c>
      <c r="BB15" s="38">
        <v>0</v>
      </c>
      <c r="BC15" s="42"/>
      <c r="BD15" s="42"/>
      <c r="BE15" s="38">
        <v>0</v>
      </c>
      <c r="BF15" s="38">
        <v>0</v>
      </c>
      <c r="BG15" s="38">
        <v>72246115.672979996</v>
      </c>
      <c r="BH15" s="38">
        <v>13941817.274259999</v>
      </c>
      <c r="BI15" s="38">
        <v>190413.00064499999</v>
      </c>
      <c r="BJ15" s="38">
        <v>0</v>
      </c>
      <c r="BK15" s="38">
        <v>2159251.8271299996</v>
      </c>
      <c r="BL15" s="38">
        <v>40154.431904999758</v>
      </c>
      <c r="BM15" s="38">
        <v>112565.264455</v>
      </c>
      <c r="BN15" s="38">
        <v>72335.457504999998</v>
      </c>
      <c r="BO15" s="39">
        <v>322295.27786999999</v>
      </c>
      <c r="BP15" s="38">
        <v>0</v>
      </c>
      <c r="BQ15" s="38">
        <v>23362777.462639999</v>
      </c>
      <c r="BR15" s="38">
        <v>23362661.99326</v>
      </c>
      <c r="BS15" s="38">
        <v>1733866.6893199999</v>
      </c>
      <c r="BT15" s="38">
        <v>0</v>
      </c>
      <c r="BU15" s="38">
        <v>0</v>
      </c>
      <c r="BV15" s="38">
        <v>0</v>
      </c>
      <c r="BW15" s="38">
        <v>17018.477819999996</v>
      </c>
      <c r="BX15" s="38">
        <v>16947.914539999998</v>
      </c>
      <c r="BY15" s="38">
        <v>3301737.375</v>
      </c>
      <c r="BZ15" s="38">
        <v>1831836.3955300001</v>
      </c>
      <c r="CA15" s="38">
        <v>31199925.374880001</v>
      </c>
      <c r="CB15" s="38">
        <v>25323936.192740001</v>
      </c>
      <c r="CC15" s="38">
        <v>41046190.298100002</v>
      </c>
      <c r="CD15" s="38">
        <v>3485454.3185700001</v>
      </c>
      <c r="CE15" s="40">
        <f t="shared" si="0"/>
        <v>368.78570000000002</v>
      </c>
      <c r="CF15" s="40">
        <f t="shared" si="0"/>
        <v>273.77420000000001</v>
      </c>
    </row>
    <row r="16" spans="1:84" s="35" customFormat="1" ht="15" customHeight="1" x14ac:dyDescent="0.3">
      <c r="A16" s="36">
        <f t="shared" si="1"/>
        <v>7</v>
      </c>
      <c r="B16" s="37">
        <v>45330</v>
      </c>
      <c r="C16" s="38">
        <v>12939066.974719999</v>
      </c>
      <c r="D16" s="38">
        <v>3421202.6307800002</v>
      </c>
      <c r="E16" s="38">
        <v>26270515.872439999</v>
      </c>
      <c r="F16" s="38"/>
      <c r="G16" s="38">
        <v>106371713.41113001</v>
      </c>
      <c r="H16" s="38">
        <v>0</v>
      </c>
      <c r="I16" s="38">
        <v>0</v>
      </c>
      <c r="J16" s="38">
        <v>0</v>
      </c>
      <c r="K16" s="38">
        <v>38700000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5131803.9461600007</v>
      </c>
      <c r="T16" s="38">
        <v>5131803.9461600007</v>
      </c>
      <c r="U16" s="38">
        <v>40457720.805310003</v>
      </c>
      <c r="V16" s="42"/>
      <c r="W16" s="38">
        <v>148955379.39915001</v>
      </c>
      <c r="X16" s="38">
        <v>8553006.5769500006</v>
      </c>
      <c r="Y16" s="38">
        <v>23136672.590707</v>
      </c>
      <c r="Z16" s="38">
        <v>3740236.2650839994</v>
      </c>
      <c r="AA16" s="38">
        <v>36982973.613194004</v>
      </c>
      <c r="AB16" s="38">
        <v>8247176.5780140013</v>
      </c>
      <c r="AC16" s="38">
        <v>423608.51782000001</v>
      </c>
      <c r="AD16" s="38">
        <v>423395.11518999998</v>
      </c>
      <c r="AE16" s="38">
        <v>1046769.4507360001</v>
      </c>
      <c r="AF16" s="38">
        <v>249240.86529600003</v>
      </c>
      <c r="AG16" s="38">
        <v>3250878.8915900001</v>
      </c>
      <c r="AH16" s="38">
        <v>482193.38603000029</v>
      </c>
      <c r="AI16" s="38">
        <v>0</v>
      </c>
      <c r="AJ16" s="38">
        <v>0</v>
      </c>
      <c r="AK16" s="38">
        <v>98835.263089999993</v>
      </c>
      <c r="AL16" s="38">
        <v>98835.263089999993</v>
      </c>
      <c r="AM16" s="38">
        <v>5.7782399999999994</v>
      </c>
      <c r="AN16" s="38">
        <v>0</v>
      </c>
      <c r="AO16" s="38">
        <v>0</v>
      </c>
      <c r="AP16" s="38">
        <v>0</v>
      </c>
      <c r="AQ16" s="38">
        <v>33998.421232000001</v>
      </c>
      <c r="AR16" s="38">
        <v>0</v>
      </c>
      <c r="AS16" s="38">
        <v>106.4196</v>
      </c>
      <c r="AT16" s="38">
        <v>0</v>
      </c>
      <c r="AU16" s="38">
        <v>1752360.99979</v>
      </c>
      <c r="AV16" s="38">
        <v>110274.17981999996</v>
      </c>
      <c r="AW16" s="38">
        <v>92428.56590999999</v>
      </c>
      <c r="AX16" s="38">
        <v>92240.955889999997</v>
      </c>
      <c r="AY16" s="38">
        <v>4290607.9132300001</v>
      </c>
      <c r="AZ16" s="38">
        <v>149292.18188000005</v>
      </c>
      <c r="BA16" s="38">
        <v>0</v>
      </c>
      <c r="BB16" s="38">
        <v>0</v>
      </c>
      <c r="BC16" s="42"/>
      <c r="BD16" s="42"/>
      <c r="BE16" s="38">
        <v>0</v>
      </c>
      <c r="BF16" s="38">
        <v>0</v>
      </c>
      <c r="BG16" s="38">
        <v>71109246.425139993</v>
      </c>
      <c r="BH16" s="38">
        <v>13592884.79029</v>
      </c>
      <c r="BI16" s="38">
        <v>188226.22427000001</v>
      </c>
      <c r="BJ16" s="38">
        <v>0</v>
      </c>
      <c r="BK16" s="38">
        <v>2148169.6668249997</v>
      </c>
      <c r="BL16" s="38">
        <v>40180.166659999741</v>
      </c>
      <c r="BM16" s="38">
        <v>112702.021205</v>
      </c>
      <c r="BN16" s="38">
        <v>72472.214254999999</v>
      </c>
      <c r="BO16" s="39">
        <v>315379.52633999998</v>
      </c>
      <c r="BP16" s="38">
        <v>0</v>
      </c>
      <c r="BQ16" s="38">
        <v>22636902.373149995</v>
      </c>
      <c r="BR16" s="38">
        <v>22636786.903769996</v>
      </c>
      <c r="BS16" s="38">
        <v>1111576.6605700001</v>
      </c>
      <c r="BT16" s="38">
        <v>0</v>
      </c>
      <c r="BU16" s="38">
        <v>0</v>
      </c>
      <c r="BV16" s="38">
        <v>0</v>
      </c>
      <c r="BW16" s="38">
        <v>57800.533559999996</v>
      </c>
      <c r="BX16" s="38">
        <v>57776.73936</v>
      </c>
      <c r="BY16" s="38">
        <v>3541484.7707499997</v>
      </c>
      <c r="BZ16" s="38">
        <v>1834311.6373399997</v>
      </c>
      <c r="CA16" s="38">
        <v>30112241.776670001</v>
      </c>
      <c r="CB16" s="38">
        <v>24641527.661389999</v>
      </c>
      <c r="CC16" s="38">
        <v>40997004.648469999</v>
      </c>
      <c r="CD16" s="38">
        <v>3398221.1975699998</v>
      </c>
      <c r="CE16" s="40">
        <f t="shared" si="0"/>
        <v>363.33229999999998</v>
      </c>
      <c r="CF16" s="40">
        <f t="shared" si="0"/>
        <v>251.69069999999999</v>
      </c>
    </row>
    <row r="17" spans="1:84" s="35" customFormat="1" ht="15" customHeight="1" x14ac:dyDescent="0.3">
      <c r="A17" s="36">
        <f t="shared" si="1"/>
        <v>8</v>
      </c>
      <c r="B17" s="37">
        <v>45331</v>
      </c>
      <c r="C17" s="38">
        <v>15138923.563529998</v>
      </c>
      <c r="D17" s="38">
        <v>5531778.6668899991</v>
      </c>
      <c r="E17" s="38">
        <v>26182774.661529999</v>
      </c>
      <c r="F17" s="38"/>
      <c r="G17" s="38">
        <v>106467220.87294</v>
      </c>
      <c r="H17" s="38">
        <v>0</v>
      </c>
      <c r="I17" s="38">
        <v>0</v>
      </c>
      <c r="J17" s="38">
        <v>0</v>
      </c>
      <c r="K17" s="38">
        <v>40700000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8297668.0003399998</v>
      </c>
      <c r="T17" s="38">
        <v>8297668.0003399998</v>
      </c>
      <c r="U17" s="38">
        <v>40457720.805310003</v>
      </c>
      <c r="V17" s="42"/>
      <c r="W17" s="38">
        <v>156328866.29302999</v>
      </c>
      <c r="X17" s="38">
        <v>13829446.667230001</v>
      </c>
      <c r="Y17" s="38">
        <v>22961176.760143001</v>
      </c>
      <c r="Z17" s="38">
        <v>3704682.158487</v>
      </c>
      <c r="AA17" s="38">
        <v>37660315.686668009</v>
      </c>
      <c r="AB17" s="38">
        <v>8168354.9706520066</v>
      </c>
      <c r="AC17" s="38">
        <v>391780.10161000001</v>
      </c>
      <c r="AD17" s="38">
        <v>391569.00943999999</v>
      </c>
      <c r="AE17" s="38">
        <v>1054358.7962859999</v>
      </c>
      <c r="AF17" s="38">
        <v>249238.40173599997</v>
      </c>
      <c r="AG17" s="38">
        <v>3225579.1102500004</v>
      </c>
      <c r="AH17" s="38">
        <v>492490.87056000018</v>
      </c>
      <c r="AI17" s="38">
        <v>0</v>
      </c>
      <c r="AJ17" s="38">
        <v>0</v>
      </c>
      <c r="AK17" s="38">
        <v>98751.992809999996</v>
      </c>
      <c r="AL17" s="38">
        <v>98751.992809999996</v>
      </c>
      <c r="AM17" s="38">
        <v>5.7782399999999994</v>
      </c>
      <c r="AN17" s="38">
        <v>0</v>
      </c>
      <c r="AO17" s="38">
        <v>0</v>
      </c>
      <c r="AP17" s="38">
        <v>0</v>
      </c>
      <c r="AQ17" s="38">
        <v>34689.996431000007</v>
      </c>
      <c r="AR17" s="38">
        <v>0</v>
      </c>
      <c r="AS17" s="38">
        <v>106.4196</v>
      </c>
      <c r="AT17" s="38">
        <v>0</v>
      </c>
      <c r="AU17" s="38">
        <v>1831895.56856</v>
      </c>
      <c r="AV17" s="38">
        <v>120276.84624999994</v>
      </c>
      <c r="AW17" s="38">
        <v>220603.59566000002</v>
      </c>
      <c r="AX17" s="38">
        <v>220513.99608000001</v>
      </c>
      <c r="AY17" s="38">
        <v>4267889.2162100002</v>
      </c>
      <c r="AZ17" s="38">
        <v>96996.136640000157</v>
      </c>
      <c r="BA17" s="38">
        <v>0</v>
      </c>
      <c r="BB17" s="38">
        <v>0</v>
      </c>
      <c r="BC17" s="42"/>
      <c r="BD17" s="42"/>
      <c r="BE17" s="38">
        <v>0</v>
      </c>
      <c r="BF17" s="38">
        <v>0</v>
      </c>
      <c r="BG17" s="38">
        <v>71747153.022469997</v>
      </c>
      <c r="BH17" s="38">
        <v>13542874.382649999</v>
      </c>
      <c r="BI17" s="38">
        <v>184248.33593499998</v>
      </c>
      <c r="BJ17" s="38">
        <v>0</v>
      </c>
      <c r="BK17" s="38">
        <v>2122701.4347800002</v>
      </c>
      <c r="BL17" s="38">
        <v>31000.133625000122</v>
      </c>
      <c r="BM17" s="38">
        <v>105918.41155999999</v>
      </c>
      <c r="BN17" s="38">
        <v>72411.155254999991</v>
      </c>
      <c r="BO17" s="39">
        <v>300076.33405</v>
      </c>
      <c r="BP17" s="38">
        <v>0</v>
      </c>
      <c r="BQ17" s="38">
        <v>17957834.922509994</v>
      </c>
      <c r="BR17" s="38">
        <v>17957719.453129996</v>
      </c>
      <c r="BS17" s="38">
        <v>1111581.86057</v>
      </c>
      <c r="BT17" s="38">
        <v>0</v>
      </c>
      <c r="BU17" s="38">
        <v>0</v>
      </c>
      <c r="BV17" s="38">
        <v>0</v>
      </c>
      <c r="BW17" s="38">
        <v>206513.31690999999</v>
      </c>
      <c r="BX17" s="38">
        <v>206378.48144</v>
      </c>
      <c r="BY17" s="38">
        <v>3970575.4655899997</v>
      </c>
      <c r="BZ17" s="38">
        <v>2371666.8170199995</v>
      </c>
      <c r="CA17" s="38">
        <v>25959450.081909999</v>
      </c>
      <c r="CB17" s="38">
        <v>20639176.040479999</v>
      </c>
      <c r="CC17" s="38">
        <v>45787702.940559998</v>
      </c>
      <c r="CD17" s="38">
        <v>3385718.5956600001</v>
      </c>
      <c r="CE17" s="40">
        <f t="shared" si="0"/>
        <v>341.42110000000002</v>
      </c>
      <c r="CF17" s="40">
        <f t="shared" si="0"/>
        <v>408.46409999999997</v>
      </c>
    </row>
    <row r="18" spans="1:84" s="35" customFormat="1" ht="15" customHeight="1" x14ac:dyDescent="0.3">
      <c r="A18" s="36">
        <f t="shared" si="1"/>
        <v>9</v>
      </c>
      <c r="B18" s="37">
        <v>45332</v>
      </c>
      <c r="C18" s="38">
        <v>13075042.68414</v>
      </c>
      <c r="D18" s="38">
        <v>3694861.7814000007</v>
      </c>
      <c r="E18" s="38">
        <v>26539315.650559999</v>
      </c>
      <c r="F18" s="38"/>
      <c r="G18" s="38">
        <v>106472733.23591</v>
      </c>
      <c r="H18" s="38">
        <v>0</v>
      </c>
      <c r="I18" s="38">
        <v>0</v>
      </c>
      <c r="J18" s="38">
        <v>0</v>
      </c>
      <c r="K18" s="38">
        <v>39800000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5542292.6721000001</v>
      </c>
      <c r="T18" s="38">
        <v>5542292.6721000001</v>
      </c>
      <c r="U18" s="38">
        <v>40457720.805310003</v>
      </c>
      <c r="V18" s="42"/>
      <c r="W18" s="38">
        <v>150971663.43740001</v>
      </c>
      <c r="X18" s="38">
        <v>9237154.4535000008</v>
      </c>
      <c r="Y18" s="38">
        <v>23001077.752771005</v>
      </c>
      <c r="Z18" s="38">
        <v>3662715.5150350025</v>
      </c>
      <c r="AA18" s="38">
        <v>37122283.642698005</v>
      </c>
      <c r="AB18" s="38">
        <v>8143618.7612540051</v>
      </c>
      <c r="AC18" s="38">
        <v>368521.22309999994</v>
      </c>
      <c r="AD18" s="38">
        <v>368311.95205999992</v>
      </c>
      <c r="AE18" s="38">
        <v>999583.73892000003</v>
      </c>
      <c r="AF18" s="38">
        <v>248664.61207999999</v>
      </c>
      <c r="AG18" s="38">
        <v>3083445.0096399998</v>
      </c>
      <c r="AH18" s="38">
        <v>476806.00916999992</v>
      </c>
      <c r="AI18" s="38">
        <v>0</v>
      </c>
      <c r="AJ18" s="38">
        <v>0</v>
      </c>
      <c r="AK18" s="38">
        <v>98691.575880000004</v>
      </c>
      <c r="AL18" s="38">
        <v>98691.575880000004</v>
      </c>
      <c r="AM18" s="38">
        <v>5.7782399999999994</v>
      </c>
      <c r="AN18" s="38">
        <v>0</v>
      </c>
      <c r="AO18" s="38">
        <v>0</v>
      </c>
      <c r="AP18" s="38">
        <v>0</v>
      </c>
      <c r="AQ18" s="38">
        <v>35079.224219999996</v>
      </c>
      <c r="AR18" s="38">
        <v>0</v>
      </c>
      <c r="AS18" s="38">
        <v>106.4196</v>
      </c>
      <c r="AT18" s="38">
        <v>0</v>
      </c>
      <c r="AU18" s="38">
        <v>2331295.9829699998</v>
      </c>
      <c r="AV18" s="38">
        <v>542368.60074999975</v>
      </c>
      <c r="AW18" s="38">
        <v>638993.39280999999</v>
      </c>
      <c r="AX18" s="38">
        <v>404957.82196000003</v>
      </c>
      <c r="AY18" s="38">
        <v>4351287.3999500005</v>
      </c>
      <c r="AZ18" s="38">
        <v>128818.48557000048</v>
      </c>
      <c r="BA18" s="38">
        <v>0</v>
      </c>
      <c r="BB18" s="38">
        <v>0</v>
      </c>
      <c r="BC18" s="42"/>
      <c r="BD18" s="42"/>
      <c r="BE18" s="38">
        <v>0</v>
      </c>
      <c r="BF18" s="38">
        <v>0</v>
      </c>
      <c r="BG18" s="38">
        <v>72030371.140799999</v>
      </c>
      <c r="BH18" s="38">
        <v>14074953.333769999</v>
      </c>
      <c r="BI18" s="38">
        <v>182858.58788000001</v>
      </c>
      <c r="BJ18" s="38">
        <v>87.112830000005488</v>
      </c>
      <c r="BK18" s="38">
        <v>2123374.2455750001</v>
      </c>
      <c r="BL18" s="38">
        <v>19786.174935000017</v>
      </c>
      <c r="BM18" s="38">
        <v>105874.110075</v>
      </c>
      <c r="BN18" s="38">
        <v>72366.853770000002</v>
      </c>
      <c r="BO18" s="39">
        <v>299892.74595999997</v>
      </c>
      <c r="BP18" s="38">
        <v>0</v>
      </c>
      <c r="BQ18" s="38">
        <v>21151703.323479999</v>
      </c>
      <c r="BR18" s="38">
        <v>21151587.8541</v>
      </c>
      <c r="BS18" s="38">
        <v>1118996.7757699999</v>
      </c>
      <c r="BT18" s="38">
        <v>0</v>
      </c>
      <c r="BU18" s="38">
        <v>0</v>
      </c>
      <c r="BV18" s="38">
        <v>0</v>
      </c>
      <c r="BW18" s="38">
        <v>637466.00258999993</v>
      </c>
      <c r="BX18" s="38">
        <v>637459.20684999996</v>
      </c>
      <c r="BY18" s="38">
        <v>4264921.4317000005</v>
      </c>
      <c r="BZ18" s="38">
        <v>2400130.254110001</v>
      </c>
      <c r="CA18" s="38">
        <v>29885087.223030001</v>
      </c>
      <c r="CB18" s="38">
        <v>24281417.456599999</v>
      </c>
      <c r="CC18" s="38">
        <v>42145283.917769998</v>
      </c>
      <c r="CD18" s="38">
        <v>3518738.3334400002</v>
      </c>
      <c r="CE18" s="40">
        <f t="shared" si="0"/>
        <v>358.21719999999999</v>
      </c>
      <c r="CF18" s="40">
        <f t="shared" si="0"/>
        <v>262.51330000000002</v>
      </c>
    </row>
    <row r="19" spans="1:84" s="35" customFormat="1" ht="15" customHeight="1" x14ac:dyDescent="0.3">
      <c r="A19" s="36">
        <f t="shared" si="1"/>
        <v>10</v>
      </c>
      <c r="B19" s="37">
        <v>45335</v>
      </c>
      <c r="C19" s="38">
        <v>13793988.9604</v>
      </c>
      <c r="D19" s="38">
        <v>4774469.6616600007</v>
      </c>
      <c r="E19" s="38">
        <v>25115163.887680002</v>
      </c>
      <c r="F19" s="38"/>
      <c r="G19" s="38">
        <v>106557483.15525</v>
      </c>
      <c r="H19" s="38">
        <v>0</v>
      </c>
      <c r="I19" s="38">
        <v>0</v>
      </c>
      <c r="J19" s="38">
        <v>0</v>
      </c>
      <c r="K19" s="38">
        <v>42700000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7161704.4924999997</v>
      </c>
      <c r="T19" s="38">
        <v>7161704.4924999997</v>
      </c>
      <c r="U19" s="38">
        <v>40767069.303429998</v>
      </c>
      <c r="V19" s="42"/>
      <c r="W19" s="38">
        <v>154561271.19238999</v>
      </c>
      <c r="X19" s="38">
        <v>11936174.15415</v>
      </c>
      <c r="Y19" s="38">
        <v>22776001.209397003</v>
      </c>
      <c r="Z19" s="38">
        <v>3730248.9491490005</v>
      </c>
      <c r="AA19" s="38">
        <v>38507792.518625997</v>
      </c>
      <c r="AB19" s="38">
        <v>8229833.9579219958</v>
      </c>
      <c r="AC19" s="38">
        <v>428995.07734000002</v>
      </c>
      <c r="AD19" s="38">
        <v>428788.51518000005</v>
      </c>
      <c r="AE19" s="38">
        <v>971168.28407000005</v>
      </c>
      <c r="AF19" s="38">
        <v>249754.10784000007</v>
      </c>
      <c r="AG19" s="38">
        <v>3415307.0255399998</v>
      </c>
      <c r="AH19" s="38">
        <v>482462.48772999976</v>
      </c>
      <c r="AI19" s="38">
        <v>0</v>
      </c>
      <c r="AJ19" s="38">
        <v>0</v>
      </c>
      <c r="AK19" s="38">
        <v>98830.009449999998</v>
      </c>
      <c r="AL19" s="38">
        <v>98830.009449999998</v>
      </c>
      <c r="AM19" s="38">
        <v>5.7782399999999994</v>
      </c>
      <c r="AN19" s="38">
        <v>0</v>
      </c>
      <c r="AO19" s="38">
        <v>0</v>
      </c>
      <c r="AP19" s="38">
        <v>0</v>
      </c>
      <c r="AQ19" s="38">
        <v>35602.571043500007</v>
      </c>
      <c r="AR19" s="38">
        <v>0</v>
      </c>
      <c r="AS19" s="38">
        <v>115.3578</v>
      </c>
      <c r="AT19" s="38">
        <v>0</v>
      </c>
      <c r="AU19" s="38">
        <v>2293762.6595500004</v>
      </c>
      <c r="AV19" s="38">
        <v>747525.24960000045</v>
      </c>
      <c r="AW19" s="38">
        <v>295912.70778</v>
      </c>
      <c r="AX19" s="38">
        <v>280489.09435000003</v>
      </c>
      <c r="AY19" s="38">
        <v>4470984.9465800002</v>
      </c>
      <c r="AZ19" s="38">
        <v>278062.96788000036</v>
      </c>
      <c r="BA19" s="38">
        <v>0</v>
      </c>
      <c r="BB19" s="38">
        <v>0</v>
      </c>
      <c r="BC19" s="42"/>
      <c r="BD19" s="42"/>
      <c r="BE19" s="38">
        <v>0</v>
      </c>
      <c r="BF19" s="38">
        <v>0</v>
      </c>
      <c r="BG19" s="38">
        <v>73294478.14542</v>
      </c>
      <c r="BH19" s="38">
        <v>14525995.33911</v>
      </c>
      <c r="BI19" s="38">
        <v>176914.316895</v>
      </c>
      <c r="BJ19" s="38">
        <v>0</v>
      </c>
      <c r="BK19" s="38">
        <v>2180288.7464600001</v>
      </c>
      <c r="BL19" s="38">
        <v>41342.38537499994</v>
      </c>
      <c r="BM19" s="38">
        <v>105975.61825500001</v>
      </c>
      <c r="BN19" s="38">
        <v>72468.361950000006</v>
      </c>
      <c r="BO19" s="39">
        <v>300313.40214999998</v>
      </c>
      <c r="BP19" s="38">
        <v>0</v>
      </c>
      <c r="BQ19" s="38">
        <v>18571147.510139998</v>
      </c>
      <c r="BR19" s="38">
        <v>18571032.040759999</v>
      </c>
      <c r="BS19" s="38">
        <v>1119001.9757699999</v>
      </c>
      <c r="BT19" s="38">
        <v>0</v>
      </c>
      <c r="BU19" s="38">
        <v>0</v>
      </c>
      <c r="BV19" s="38">
        <v>0</v>
      </c>
      <c r="BW19" s="38">
        <v>295608.83382</v>
      </c>
      <c r="BX19" s="38">
        <v>295545.72774</v>
      </c>
      <c r="BY19" s="38">
        <v>4820922.3418100001</v>
      </c>
      <c r="BZ19" s="38">
        <v>3269255.2943700007</v>
      </c>
      <c r="CA19" s="38">
        <v>27570172.745299999</v>
      </c>
      <c r="CB19" s="38">
        <v>22249643.810199998</v>
      </c>
      <c r="CC19" s="38">
        <v>45724305.400119998</v>
      </c>
      <c r="CD19" s="38">
        <v>3631498.8347800002</v>
      </c>
      <c r="CE19" s="40">
        <f t="shared" si="0"/>
        <v>338.02870000000001</v>
      </c>
      <c r="CF19" s="40">
        <f t="shared" si="0"/>
        <v>328.68450000000001</v>
      </c>
    </row>
    <row r="20" spans="1:84" s="35" customFormat="1" ht="15" customHeight="1" x14ac:dyDescent="0.3">
      <c r="A20" s="36">
        <f t="shared" si="1"/>
        <v>11</v>
      </c>
      <c r="B20" s="37">
        <v>45336</v>
      </c>
      <c r="C20" s="38">
        <v>13357135.67997</v>
      </c>
      <c r="D20" s="38">
        <v>4061727.7918299995</v>
      </c>
      <c r="E20" s="38">
        <v>26418199.129829999</v>
      </c>
      <c r="F20" s="38"/>
      <c r="G20" s="38">
        <v>106565866.53053999</v>
      </c>
      <c r="H20" s="38">
        <v>0</v>
      </c>
      <c r="I20" s="38">
        <v>0</v>
      </c>
      <c r="J20" s="38">
        <v>0</v>
      </c>
      <c r="K20" s="38">
        <v>43200000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6092591.6877500005</v>
      </c>
      <c r="T20" s="38">
        <v>6092591.6877500005</v>
      </c>
      <c r="U20" s="38">
        <v>40767069.303429998</v>
      </c>
      <c r="V20" s="42"/>
      <c r="W20" s="38">
        <v>154866723.72466001</v>
      </c>
      <c r="X20" s="38">
        <v>10154319.47958</v>
      </c>
      <c r="Y20" s="38">
        <v>22745881.914772</v>
      </c>
      <c r="Z20" s="38">
        <v>3753151.7056099996</v>
      </c>
      <c r="AA20" s="38">
        <v>39533359.800556004</v>
      </c>
      <c r="AB20" s="38">
        <v>8295978.0371100036</v>
      </c>
      <c r="AC20" s="38">
        <v>362913.76553999999</v>
      </c>
      <c r="AD20" s="38">
        <v>362710.42449999996</v>
      </c>
      <c r="AE20" s="38">
        <v>911731.09643600008</v>
      </c>
      <c r="AF20" s="38">
        <v>247422.38567600003</v>
      </c>
      <c r="AG20" s="38">
        <v>3242946.0229400001</v>
      </c>
      <c r="AH20" s="38">
        <v>478023.34406999988</v>
      </c>
      <c r="AI20" s="38">
        <v>0</v>
      </c>
      <c r="AJ20" s="38">
        <v>0</v>
      </c>
      <c r="AK20" s="38">
        <v>99543.717239999998</v>
      </c>
      <c r="AL20" s="38">
        <v>99543.717239999998</v>
      </c>
      <c r="AM20" s="38">
        <v>5.7782399999999994</v>
      </c>
      <c r="AN20" s="38">
        <v>0</v>
      </c>
      <c r="AO20" s="38">
        <v>0</v>
      </c>
      <c r="AP20" s="38">
        <v>0</v>
      </c>
      <c r="AQ20" s="38">
        <v>35278.303037499994</v>
      </c>
      <c r="AR20" s="38">
        <v>0</v>
      </c>
      <c r="AS20" s="38">
        <v>115.3578</v>
      </c>
      <c r="AT20" s="38">
        <v>0</v>
      </c>
      <c r="AU20" s="38">
        <v>1800302.3767300001</v>
      </c>
      <c r="AV20" s="38">
        <v>129917.17629000009</v>
      </c>
      <c r="AW20" s="38">
        <v>237727.58999000001</v>
      </c>
      <c r="AX20" s="38">
        <v>45721.044470000008</v>
      </c>
      <c r="AY20" s="38">
        <v>4285623.1537999995</v>
      </c>
      <c r="AZ20" s="38">
        <v>84094.778309999965</v>
      </c>
      <c r="BA20" s="38">
        <v>0</v>
      </c>
      <c r="BB20" s="38">
        <v>0</v>
      </c>
      <c r="BC20" s="42"/>
      <c r="BD20" s="42"/>
      <c r="BE20" s="38">
        <v>0</v>
      </c>
      <c r="BF20" s="38">
        <v>0</v>
      </c>
      <c r="BG20" s="38">
        <v>73255428.877079993</v>
      </c>
      <c r="BH20" s="38">
        <v>13496562.61328</v>
      </c>
      <c r="BI20" s="38">
        <v>174738.68867</v>
      </c>
      <c r="BJ20" s="38">
        <v>0</v>
      </c>
      <c r="BK20" s="38">
        <v>2155717.9976649997</v>
      </c>
      <c r="BL20" s="38">
        <v>38431.383359999731</v>
      </c>
      <c r="BM20" s="38">
        <v>33507.256305000003</v>
      </c>
      <c r="BN20" s="38">
        <v>0</v>
      </c>
      <c r="BO20" s="39">
        <v>302482.13627999998</v>
      </c>
      <c r="BP20" s="38">
        <v>0</v>
      </c>
      <c r="BQ20" s="38">
        <v>20133028.133990001</v>
      </c>
      <c r="BR20" s="38">
        <v>20132912.664610002</v>
      </c>
      <c r="BS20" s="38">
        <v>1305276.2757699999</v>
      </c>
      <c r="BT20" s="38">
        <v>0</v>
      </c>
      <c r="BU20" s="38">
        <v>0</v>
      </c>
      <c r="BV20" s="38">
        <v>0</v>
      </c>
      <c r="BW20" s="38">
        <v>235339.47680999999</v>
      </c>
      <c r="BX20" s="38">
        <v>235181.804</v>
      </c>
      <c r="BY20" s="38">
        <v>4356072.0664499998</v>
      </c>
      <c r="BZ20" s="38">
        <v>2706855.65631</v>
      </c>
      <c r="CA20" s="38">
        <v>28696162.031939998</v>
      </c>
      <c r="CB20" s="38">
        <v>23113381.508280002</v>
      </c>
      <c r="CC20" s="38">
        <v>44559266.845140003</v>
      </c>
      <c r="CD20" s="38">
        <v>3374140.65332</v>
      </c>
      <c r="CE20" s="40">
        <f t="shared" si="0"/>
        <v>347.55220000000003</v>
      </c>
      <c r="CF20" s="40">
        <f t="shared" si="0"/>
        <v>300.94540000000001</v>
      </c>
    </row>
    <row r="21" spans="1:84" s="35" customFormat="1" ht="15" customHeight="1" x14ac:dyDescent="0.3">
      <c r="A21" s="36">
        <f t="shared" si="1"/>
        <v>12</v>
      </c>
      <c r="B21" s="37">
        <v>45337</v>
      </c>
      <c r="C21" s="38">
        <v>13187728.575630002</v>
      </c>
      <c r="D21" s="38">
        <v>3967994.8969900012</v>
      </c>
      <c r="E21" s="38">
        <v>26127834.61101</v>
      </c>
      <c r="F21" s="38"/>
      <c r="G21" s="38">
        <v>102716025.68117</v>
      </c>
      <c r="H21" s="38">
        <v>0</v>
      </c>
      <c r="I21" s="38">
        <v>0</v>
      </c>
      <c r="J21" s="38">
        <v>0</v>
      </c>
      <c r="K21" s="38">
        <v>50200000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5951992.3454900002</v>
      </c>
      <c r="T21" s="38">
        <v>5951992.3454900002</v>
      </c>
      <c r="U21" s="38">
        <v>40767069.303429998</v>
      </c>
      <c r="V21" s="42"/>
      <c r="W21" s="38">
        <v>157416511.90987</v>
      </c>
      <c r="X21" s="38">
        <v>9919987.2424800005</v>
      </c>
      <c r="Y21" s="38">
        <v>22805111.920219</v>
      </c>
      <c r="Z21" s="38">
        <v>3774580.9326809989</v>
      </c>
      <c r="AA21" s="38">
        <v>40003250.743252009</v>
      </c>
      <c r="AB21" s="38">
        <v>8244977.6761500034</v>
      </c>
      <c r="AC21" s="38">
        <v>430093.91784999997</v>
      </c>
      <c r="AD21" s="38">
        <v>429892.97877999995</v>
      </c>
      <c r="AE21" s="38">
        <v>1207383.53465</v>
      </c>
      <c r="AF21" s="38">
        <v>249240.50976000004</v>
      </c>
      <c r="AG21" s="38">
        <v>3406825.7976700002</v>
      </c>
      <c r="AH21" s="38">
        <v>487556.64782000036</v>
      </c>
      <c r="AI21" s="38">
        <v>0</v>
      </c>
      <c r="AJ21" s="38">
        <v>0</v>
      </c>
      <c r="AK21" s="38">
        <v>100151.30138</v>
      </c>
      <c r="AL21" s="38">
        <v>100151.30138</v>
      </c>
      <c r="AM21" s="38">
        <v>5.7782399999999994</v>
      </c>
      <c r="AN21" s="38">
        <v>0</v>
      </c>
      <c r="AO21" s="38">
        <v>0</v>
      </c>
      <c r="AP21" s="38">
        <v>0</v>
      </c>
      <c r="AQ21" s="38">
        <v>34092.006015000006</v>
      </c>
      <c r="AR21" s="38">
        <v>0</v>
      </c>
      <c r="AS21" s="38">
        <v>115.3578</v>
      </c>
      <c r="AT21" s="38">
        <v>0</v>
      </c>
      <c r="AU21" s="38">
        <v>1833039.30525</v>
      </c>
      <c r="AV21" s="38">
        <v>55496.54012000002</v>
      </c>
      <c r="AW21" s="38">
        <v>62065.415559999994</v>
      </c>
      <c r="AX21" s="38">
        <v>61156.504799999995</v>
      </c>
      <c r="AY21" s="38">
        <v>4660736.7654299997</v>
      </c>
      <c r="AZ21" s="38">
        <v>109926.49524000008</v>
      </c>
      <c r="BA21" s="38">
        <v>0</v>
      </c>
      <c r="BB21" s="38">
        <v>0</v>
      </c>
      <c r="BC21" s="42"/>
      <c r="BD21" s="42"/>
      <c r="BE21" s="38">
        <v>0</v>
      </c>
      <c r="BF21" s="38">
        <v>0</v>
      </c>
      <c r="BG21" s="38">
        <v>74542871.843319997</v>
      </c>
      <c r="BH21" s="38">
        <v>13512979.58673</v>
      </c>
      <c r="BI21" s="38">
        <v>173826.66254000002</v>
      </c>
      <c r="BJ21" s="38">
        <v>0</v>
      </c>
      <c r="BK21" s="38">
        <v>2133494.1363599999</v>
      </c>
      <c r="BL21" s="38">
        <v>39099.587259999927</v>
      </c>
      <c r="BM21" s="38">
        <v>8741.4483400000008</v>
      </c>
      <c r="BN21" s="38">
        <v>0</v>
      </c>
      <c r="BO21" s="39">
        <v>304328.39392</v>
      </c>
      <c r="BP21" s="38">
        <v>0</v>
      </c>
      <c r="BQ21" s="38">
        <v>20816014.566969998</v>
      </c>
      <c r="BR21" s="38">
        <v>20815899.097589999</v>
      </c>
      <c r="BS21" s="38">
        <v>1067042.07577</v>
      </c>
      <c r="BT21" s="38">
        <v>20560.599999999977</v>
      </c>
      <c r="BU21" s="38">
        <v>0</v>
      </c>
      <c r="BV21" s="38">
        <v>0</v>
      </c>
      <c r="BW21" s="38">
        <v>62428.956529999996</v>
      </c>
      <c r="BX21" s="38">
        <v>60927.788159999996</v>
      </c>
      <c r="BY21" s="38">
        <v>4577221.89322</v>
      </c>
      <c r="BZ21" s="38">
        <v>2713480.6364800003</v>
      </c>
      <c r="CA21" s="38">
        <v>29143098.133650001</v>
      </c>
      <c r="CB21" s="38">
        <v>23649967.709490001</v>
      </c>
      <c r="CC21" s="38">
        <v>45399773.70967</v>
      </c>
      <c r="CD21" s="38">
        <v>3378244.8966799998</v>
      </c>
      <c r="CE21" s="40">
        <f t="shared" si="0"/>
        <v>346.73410000000001</v>
      </c>
      <c r="CF21" s="40">
        <f t="shared" si="0"/>
        <v>293.64319999999998</v>
      </c>
    </row>
    <row r="22" spans="1:84" s="35" customFormat="1" ht="15" customHeight="1" x14ac:dyDescent="0.3">
      <c r="A22" s="36">
        <f t="shared" si="1"/>
        <v>13</v>
      </c>
      <c r="B22" s="37">
        <v>45338</v>
      </c>
      <c r="C22" s="38">
        <v>15573147.214849999</v>
      </c>
      <c r="D22" s="38">
        <v>5970814.5381099992</v>
      </c>
      <c r="E22" s="38">
        <v>25399982.546560001</v>
      </c>
      <c r="F22" s="38"/>
      <c r="G22" s="38">
        <v>102652265.80714999</v>
      </c>
      <c r="H22" s="38">
        <v>0</v>
      </c>
      <c r="I22" s="38">
        <v>0</v>
      </c>
      <c r="J22" s="38">
        <v>0</v>
      </c>
      <c r="K22" s="38">
        <v>50200000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8956221.8071799986</v>
      </c>
      <c r="T22" s="38">
        <v>8956221.8071799986</v>
      </c>
      <c r="U22" s="38">
        <v>40767069.303429998</v>
      </c>
      <c r="V22" s="42"/>
      <c r="W22" s="38">
        <v>162014548.07229999</v>
      </c>
      <c r="X22" s="38">
        <v>14927036.345279999</v>
      </c>
      <c r="Y22" s="38">
        <v>22782792.587260999</v>
      </c>
      <c r="Z22" s="38">
        <v>3718214.0227999976</v>
      </c>
      <c r="AA22" s="38">
        <v>40037898.571014002</v>
      </c>
      <c r="AB22" s="38">
        <v>8313828.0795119973</v>
      </c>
      <c r="AC22" s="38">
        <v>495515.73145999998</v>
      </c>
      <c r="AD22" s="38">
        <v>495316.73923000001</v>
      </c>
      <c r="AE22" s="38">
        <v>1104792.7396640002</v>
      </c>
      <c r="AF22" s="38">
        <v>248895.00316400023</v>
      </c>
      <c r="AG22" s="38">
        <v>3288563.7601700001</v>
      </c>
      <c r="AH22" s="38">
        <v>420050.56419000012</v>
      </c>
      <c r="AI22" s="38">
        <v>0</v>
      </c>
      <c r="AJ22" s="38">
        <v>0</v>
      </c>
      <c r="AK22" s="38">
        <v>100274.76205</v>
      </c>
      <c r="AL22" s="38">
        <v>100274.76205</v>
      </c>
      <c r="AM22" s="38">
        <v>5.7782399999999994</v>
      </c>
      <c r="AN22" s="38">
        <v>0</v>
      </c>
      <c r="AO22" s="38">
        <v>0</v>
      </c>
      <c r="AP22" s="38">
        <v>0</v>
      </c>
      <c r="AQ22" s="38">
        <v>34281.391340500006</v>
      </c>
      <c r="AR22" s="38">
        <v>0</v>
      </c>
      <c r="AS22" s="38">
        <v>115.3578</v>
      </c>
      <c r="AT22" s="38">
        <v>0</v>
      </c>
      <c r="AU22" s="38">
        <v>1737645.7424999999</v>
      </c>
      <c r="AV22" s="38">
        <v>160935.61433999985</v>
      </c>
      <c r="AW22" s="38">
        <v>277.96516000000003</v>
      </c>
      <c r="AX22" s="38">
        <v>0</v>
      </c>
      <c r="AY22" s="38">
        <v>4446870.7173899999</v>
      </c>
      <c r="AZ22" s="38">
        <v>172532.09057</v>
      </c>
      <c r="BA22" s="38">
        <v>0</v>
      </c>
      <c r="BB22" s="38">
        <v>0</v>
      </c>
      <c r="BC22" s="42"/>
      <c r="BD22" s="42"/>
      <c r="BE22" s="38">
        <v>0</v>
      </c>
      <c r="BF22" s="38">
        <v>0</v>
      </c>
      <c r="BG22" s="38">
        <v>74029035.104049996</v>
      </c>
      <c r="BH22" s="38">
        <v>13630046.875870001</v>
      </c>
      <c r="BI22" s="38">
        <v>172840.41687500002</v>
      </c>
      <c r="BJ22" s="38">
        <v>0</v>
      </c>
      <c r="BK22" s="38">
        <v>3287006.0403899997</v>
      </c>
      <c r="BL22" s="38">
        <v>38810.276874999792</v>
      </c>
      <c r="BM22" s="38">
        <v>6787.0038000000004</v>
      </c>
      <c r="BN22" s="38">
        <v>2.2737367544323206E-13</v>
      </c>
      <c r="BO22" s="39">
        <v>304703.55219999998</v>
      </c>
      <c r="BP22" s="38">
        <v>0</v>
      </c>
      <c r="BQ22" s="38">
        <v>18469291.840769999</v>
      </c>
      <c r="BR22" s="38">
        <v>18469176.345479999</v>
      </c>
      <c r="BS22" s="38">
        <v>1101823.98177</v>
      </c>
      <c r="BT22" s="38">
        <v>20434.199999999953</v>
      </c>
      <c r="BU22" s="38">
        <v>0</v>
      </c>
      <c r="BV22" s="38">
        <v>0</v>
      </c>
      <c r="BW22" s="38">
        <v>187.26420999999999</v>
      </c>
      <c r="BX22" s="38">
        <v>0</v>
      </c>
      <c r="BY22" s="38">
        <v>2211256.2634800002</v>
      </c>
      <c r="BZ22" s="38">
        <v>355326.00746000017</v>
      </c>
      <c r="CA22" s="38">
        <v>25553896.363499999</v>
      </c>
      <c r="CB22" s="38">
        <v>18883746.82982</v>
      </c>
      <c r="CC22" s="38">
        <v>48475138.740549996</v>
      </c>
      <c r="CD22" s="38">
        <v>3407511.7189699998</v>
      </c>
      <c r="CE22" s="40">
        <f t="shared" si="0"/>
        <v>334.22190000000001</v>
      </c>
      <c r="CF22" s="40">
        <f t="shared" si="0"/>
        <v>438.06270000000001</v>
      </c>
    </row>
    <row r="23" spans="1:84" s="35" customFormat="1" ht="15" customHeight="1" x14ac:dyDescent="0.3">
      <c r="A23" s="36">
        <f t="shared" si="1"/>
        <v>14</v>
      </c>
      <c r="B23" s="37">
        <v>45339</v>
      </c>
      <c r="C23" s="38">
        <v>14832023.16945</v>
      </c>
      <c r="D23" s="38">
        <v>5771213.8054099996</v>
      </c>
      <c r="E23" s="38">
        <v>26731908.184530001</v>
      </c>
      <c r="F23" s="38"/>
      <c r="G23" s="38">
        <v>102676638.39448</v>
      </c>
      <c r="H23" s="38">
        <v>0</v>
      </c>
      <c r="I23" s="38">
        <v>0</v>
      </c>
      <c r="J23" s="38">
        <v>0</v>
      </c>
      <c r="K23" s="38">
        <v>51400000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8656820.7081199996</v>
      </c>
      <c r="T23" s="38">
        <v>8656820.7081199996</v>
      </c>
      <c r="U23" s="38">
        <v>40767069.303429998</v>
      </c>
      <c r="V23" s="42"/>
      <c r="W23" s="38">
        <v>163530321.15314999</v>
      </c>
      <c r="X23" s="38">
        <v>14428034.513529999</v>
      </c>
      <c r="Y23" s="38">
        <v>22818100.186530996</v>
      </c>
      <c r="Z23" s="38">
        <v>3674677.9309989978</v>
      </c>
      <c r="AA23" s="38">
        <v>39778529.513384007</v>
      </c>
      <c r="AB23" s="38">
        <v>8268365.9097740026</v>
      </c>
      <c r="AC23" s="38">
        <v>450736.13132000004</v>
      </c>
      <c r="AD23" s="38">
        <v>450539.45396000007</v>
      </c>
      <c r="AE23" s="38">
        <v>1057794.0823239998</v>
      </c>
      <c r="AF23" s="38">
        <v>247863.25582399988</v>
      </c>
      <c r="AG23" s="38">
        <v>3401418.8980099997</v>
      </c>
      <c r="AH23" s="38">
        <v>424058.17559999984</v>
      </c>
      <c r="AI23" s="38">
        <v>0</v>
      </c>
      <c r="AJ23" s="38">
        <v>0</v>
      </c>
      <c r="AK23" s="38">
        <v>99683.726899999994</v>
      </c>
      <c r="AL23" s="38">
        <v>99683.726899999994</v>
      </c>
      <c r="AM23" s="38">
        <v>5.7782399999999994</v>
      </c>
      <c r="AN23" s="38">
        <v>0</v>
      </c>
      <c r="AO23" s="38">
        <v>0</v>
      </c>
      <c r="AP23" s="38">
        <v>0</v>
      </c>
      <c r="AQ23" s="38">
        <v>33746.287366500001</v>
      </c>
      <c r="AR23" s="38">
        <v>0</v>
      </c>
      <c r="AS23" s="38">
        <v>115.3578</v>
      </c>
      <c r="AT23" s="38">
        <v>0</v>
      </c>
      <c r="AU23" s="38">
        <v>6112449.2029100005</v>
      </c>
      <c r="AV23" s="38">
        <v>4232289.1992200008</v>
      </c>
      <c r="AW23" s="38">
        <v>1725294.8832699999</v>
      </c>
      <c r="AX23" s="38">
        <v>181969.67215999999</v>
      </c>
      <c r="AY23" s="38">
        <v>4301115.2970399996</v>
      </c>
      <c r="AZ23" s="38">
        <v>91512.382029999979</v>
      </c>
      <c r="BA23" s="38">
        <v>0</v>
      </c>
      <c r="BB23" s="38">
        <v>0</v>
      </c>
      <c r="BC23" s="42"/>
      <c r="BD23" s="42"/>
      <c r="BE23" s="38">
        <v>0</v>
      </c>
      <c r="BF23" s="38">
        <v>0</v>
      </c>
      <c r="BG23" s="38">
        <v>79778989.345100001</v>
      </c>
      <c r="BH23" s="38">
        <v>17670959.706459999</v>
      </c>
      <c r="BI23" s="38">
        <v>171508.36164000002</v>
      </c>
      <c r="BJ23" s="38">
        <v>0</v>
      </c>
      <c r="BK23" s="38">
        <v>3246854.50349</v>
      </c>
      <c r="BL23" s="38">
        <v>37256.867070000197</v>
      </c>
      <c r="BM23" s="38">
        <v>6787.0038000000004</v>
      </c>
      <c r="BN23" s="38">
        <v>2.2737367544323206E-13</v>
      </c>
      <c r="BO23" s="39">
        <v>302907.58172000002</v>
      </c>
      <c r="BP23" s="38">
        <v>0</v>
      </c>
      <c r="BQ23" s="38">
        <v>18115405.534439996</v>
      </c>
      <c r="BR23" s="38">
        <v>18115290.039149996</v>
      </c>
      <c r="BS23" s="38">
        <v>1089315.3857699998</v>
      </c>
      <c r="BT23" s="38">
        <v>20385.899999999907</v>
      </c>
      <c r="BU23" s="38">
        <v>0</v>
      </c>
      <c r="BV23" s="38">
        <v>0</v>
      </c>
      <c r="BW23" s="38">
        <v>1723480.6834299997</v>
      </c>
      <c r="BX23" s="38">
        <v>1722848.9979299998</v>
      </c>
      <c r="BY23" s="38">
        <v>5481620.07754</v>
      </c>
      <c r="BZ23" s="38">
        <v>3495578.5435600001</v>
      </c>
      <c r="CA23" s="38">
        <v>30137879.131829999</v>
      </c>
      <c r="CB23" s="38">
        <v>23391360.347709998</v>
      </c>
      <c r="CC23" s="38">
        <v>49641110.213270001</v>
      </c>
      <c r="CD23" s="38">
        <v>4417739.92662</v>
      </c>
      <c r="CE23" s="40">
        <f t="shared" si="0"/>
        <v>329.42520000000002</v>
      </c>
      <c r="CF23" s="40">
        <f t="shared" si="0"/>
        <v>326.59309999999999</v>
      </c>
    </row>
    <row r="24" spans="1:84" s="35" customFormat="1" ht="15" customHeight="1" x14ac:dyDescent="0.3">
      <c r="A24" s="36">
        <f t="shared" si="1"/>
        <v>15</v>
      </c>
      <c r="B24" s="37">
        <v>45342</v>
      </c>
      <c r="C24" s="38">
        <v>15075178.108629998</v>
      </c>
      <c r="D24" s="38">
        <v>5896820.3197899982</v>
      </c>
      <c r="E24" s="38">
        <v>23835483.75587</v>
      </c>
      <c r="F24" s="38"/>
      <c r="G24" s="38">
        <v>102829453.86967</v>
      </c>
      <c r="H24" s="38">
        <v>0</v>
      </c>
      <c r="I24" s="38">
        <v>0</v>
      </c>
      <c r="J24" s="38">
        <v>0</v>
      </c>
      <c r="K24" s="38">
        <v>54900000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8845230.479700001</v>
      </c>
      <c r="T24" s="38">
        <v>8845230.479700001</v>
      </c>
      <c r="U24" s="38">
        <v>40767069.303429998</v>
      </c>
      <c r="V24" s="42"/>
      <c r="W24" s="38">
        <v>164718276.91043001</v>
      </c>
      <c r="X24" s="38">
        <v>14742050.799480001</v>
      </c>
      <c r="Y24" s="38">
        <v>22389825.671242997</v>
      </c>
      <c r="Z24" s="38">
        <v>3714855.4729139968</v>
      </c>
      <c r="AA24" s="38">
        <v>40920564.444123998</v>
      </c>
      <c r="AB24" s="38">
        <v>8271571.7543319995</v>
      </c>
      <c r="AC24" s="38">
        <v>349098.13261999993</v>
      </c>
      <c r="AD24" s="38">
        <v>348903.84750999993</v>
      </c>
      <c r="AE24" s="38">
        <v>1039036.8216380001</v>
      </c>
      <c r="AF24" s="38">
        <v>250069.83150800003</v>
      </c>
      <c r="AG24" s="38">
        <v>3672988.75752</v>
      </c>
      <c r="AH24" s="38">
        <v>479113.88318999985</v>
      </c>
      <c r="AI24" s="38">
        <v>0</v>
      </c>
      <c r="AJ24" s="38">
        <v>0</v>
      </c>
      <c r="AK24" s="38">
        <v>99745.457240000003</v>
      </c>
      <c r="AL24" s="38">
        <v>99745.457240000003</v>
      </c>
      <c r="AM24" s="38">
        <v>5.7782399999999994</v>
      </c>
      <c r="AN24" s="38">
        <v>0</v>
      </c>
      <c r="AO24" s="38">
        <v>0</v>
      </c>
      <c r="AP24" s="38">
        <v>0</v>
      </c>
      <c r="AQ24" s="38">
        <v>35143.134245000001</v>
      </c>
      <c r="AR24" s="38">
        <v>0</v>
      </c>
      <c r="AS24" s="38">
        <v>115.3578</v>
      </c>
      <c r="AT24" s="38">
        <v>0</v>
      </c>
      <c r="AU24" s="38">
        <v>1770956.6563500001</v>
      </c>
      <c r="AV24" s="38">
        <v>227182.67212</v>
      </c>
      <c r="AW24" s="38">
        <v>2392272.3609600002</v>
      </c>
      <c r="AX24" s="38">
        <v>294054.68184000021</v>
      </c>
      <c r="AY24" s="38">
        <v>4332757.2981899995</v>
      </c>
      <c r="AZ24" s="38">
        <v>154014.69266999932</v>
      </c>
      <c r="BA24" s="38">
        <v>0</v>
      </c>
      <c r="BB24" s="38">
        <v>0</v>
      </c>
      <c r="BC24" s="42"/>
      <c r="BD24" s="42"/>
      <c r="BE24" s="38">
        <v>0</v>
      </c>
      <c r="BF24" s="38">
        <v>0</v>
      </c>
      <c r="BG24" s="38">
        <v>77002509.870169997</v>
      </c>
      <c r="BH24" s="38">
        <v>13839512.29332</v>
      </c>
      <c r="BI24" s="38">
        <v>170175.81203999999</v>
      </c>
      <c r="BJ24" s="38">
        <v>0</v>
      </c>
      <c r="BK24" s="38">
        <v>3339882.8875850001</v>
      </c>
      <c r="BL24" s="38">
        <v>37279.938824999947</v>
      </c>
      <c r="BM24" s="38">
        <v>6787.0038000000004</v>
      </c>
      <c r="BN24" s="38">
        <v>2.2737367544323206E-13</v>
      </c>
      <c r="BO24" s="39">
        <v>303095.16086</v>
      </c>
      <c r="BP24" s="38">
        <v>0</v>
      </c>
      <c r="BQ24" s="38">
        <v>14331701.268910002</v>
      </c>
      <c r="BR24" s="38">
        <v>14331585.051590001</v>
      </c>
      <c r="BS24" s="38">
        <v>1090036.3957700001</v>
      </c>
      <c r="BT24" s="38">
        <v>20445.949999999953</v>
      </c>
      <c r="BU24" s="38">
        <v>0</v>
      </c>
      <c r="BV24" s="38">
        <v>0</v>
      </c>
      <c r="BW24" s="38">
        <v>2322897.4387499997</v>
      </c>
      <c r="BX24" s="38">
        <v>2322633.7397399996</v>
      </c>
      <c r="BY24" s="38">
        <v>4321246.04055</v>
      </c>
      <c r="BZ24" s="38">
        <v>2736627.9464500002</v>
      </c>
      <c r="CA24" s="38">
        <v>25885822.008269999</v>
      </c>
      <c r="CB24" s="38">
        <v>19448572.62661</v>
      </c>
      <c r="CC24" s="38">
        <v>51116687.861900002</v>
      </c>
      <c r="CD24" s="38">
        <v>3459878.07333</v>
      </c>
      <c r="CE24" s="40">
        <f t="shared" si="0"/>
        <v>322.23970000000003</v>
      </c>
      <c r="CF24" s="40">
        <f t="shared" si="0"/>
        <v>426.08580000000001</v>
      </c>
    </row>
    <row r="25" spans="1:84" s="35" customFormat="1" ht="15" customHeight="1" x14ac:dyDescent="0.3">
      <c r="A25" s="36">
        <f t="shared" si="1"/>
        <v>16</v>
      </c>
      <c r="B25" s="37">
        <v>45343</v>
      </c>
      <c r="C25" s="38">
        <v>16130577.01268</v>
      </c>
      <c r="D25" s="38">
        <v>6750411.8991400003</v>
      </c>
      <c r="E25" s="38">
        <v>25520808.0306</v>
      </c>
      <c r="F25" s="38"/>
      <c r="G25" s="38">
        <v>102988370.08686</v>
      </c>
      <c r="H25" s="38">
        <v>0</v>
      </c>
      <c r="I25" s="38">
        <v>0</v>
      </c>
      <c r="J25" s="38">
        <v>0</v>
      </c>
      <c r="K25" s="38">
        <v>52400000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10125617.848720001</v>
      </c>
      <c r="T25" s="38">
        <v>10125617.848720001</v>
      </c>
      <c r="U25" s="38">
        <v>40767069.303429998</v>
      </c>
      <c r="V25" s="42"/>
      <c r="W25" s="38">
        <v>166398303.67541999</v>
      </c>
      <c r="X25" s="38">
        <v>16876029.747850001</v>
      </c>
      <c r="Y25" s="38">
        <v>22431285.325045001</v>
      </c>
      <c r="Z25" s="38">
        <v>3732799.3201640025</v>
      </c>
      <c r="AA25" s="38">
        <v>40795698.314429998</v>
      </c>
      <c r="AB25" s="38">
        <v>7946009.8044219948</v>
      </c>
      <c r="AC25" s="38">
        <v>322588.80046</v>
      </c>
      <c r="AD25" s="38">
        <v>322396.58272000001</v>
      </c>
      <c r="AE25" s="38">
        <v>974909.43283600011</v>
      </c>
      <c r="AF25" s="38">
        <v>252522.94127600011</v>
      </c>
      <c r="AG25" s="38">
        <v>3573543.8551899996</v>
      </c>
      <c r="AH25" s="38">
        <v>491022.58218999952</v>
      </c>
      <c r="AI25" s="38">
        <v>0</v>
      </c>
      <c r="AJ25" s="38">
        <v>0</v>
      </c>
      <c r="AK25" s="38">
        <v>1057684.62745</v>
      </c>
      <c r="AL25" s="38">
        <v>1057684.62745</v>
      </c>
      <c r="AM25" s="38">
        <v>5.7782399999999994</v>
      </c>
      <c r="AN25" s="38">
        <v>0</v>
      </c>
      <c r="AO25" s="38">
        <v>0</v>
      </c>
      <c r="AP25" s="38">
        <v>0</v>
      </c>
      <c r="AQ25" s="38">
        <v>34860.611622500001</v>
      </c>
      <c r="AR25" s="38">
        <v>0</v>
      </c>
      <c r="AS25" s="38">
        <v>115.3578</v>
      </c>
      <c r="AT25" s="38">
        <v>0</v>
      </c>
      <c r="AU25" s="38">
        <v>1705569.0933600001</v>
      </c>
      <c r="AV25" s="38">
        <v>96769.470300000161</v>
      </c>
      <c r="AW25" s="38">
        <v>1037115.8416599999</v>
      </c>
      <c r="AX25" s="38">
        <v>123720.89999999997</v>
      </c>
      <c r="AY25" s="38">
        <v>4349969.11307</v>
      </c>
      <c r="AZ25" s="38">
        <v>115475.39295000024</v>
      </c>
      <c r="BA25" s="38">
        <v>0</v>
      </c>
      <c r="BB25" s="38">
        <v>0</v>
      </c>
      <c r="BC25" s="42"/>
      <c r="BD25" s="42"/>
      <c r="BE25" s="38">
        <v>0</v>
      </c>
      <c r="BF25" s="38">
        <v>0</v>
      </c>
      <c r="BG25" s="38">
        <v>76283346.151160002</v>
      </c>
      <c r="BH25" s="38">
        <v>14138401.621470001</v>
      </c>
      <c r="BI25" s="38">
        <v>169048.174875</v>
      </c>
      <c r="BJ25" s="38">
        <v>0</v>
      </c>
      <c r="BK25" s="38">
        <v>3333979.8761300002</v>
      </c>
      <c r="BL25" s="38">
        <v>40002.972370000134</v>
      </c>
      <c r="BM25" s="38">
        <v>6787.0038000000004</v>
      </c>
      <c r="BN25" s="38">
        <v>2.2737367544323206E-13</v>
      </c>
      <c r="BO25" s="39">
        <v>305591.95892</v>
      </c>
      <c r="BP25" s="38">
        <v>0</v>
      </c>
      <c r="BQ25" s="38">
        <v>13780076.37586</v>
      </c>
      <c r="BR25" s="38">
        <v>13779960.158539999</v>
      </c>
      <c r="BS25" s="38">
        <v>1168068.3907699999</v>
      </c>
      <c r="BT25" s="38">
        <v>20620.149999999907</v>
      </c>
      <c r="BU25" s="38">
        <v>0</v>
      </c>
      <c r="BV25" s="38">
        <v>0</v>
      </c>
      <c r="BW25" s="38">
        <v>1032315.3488200001</v>
      </c>
      <c r="BX25" s="38">
        <v>1031401.3034100001</v>
      </c>
      <c r="BY25" s="38">
        <v>2523938.6480899998</v>
      </c>
      <c r="BZ25" s="38">
        <v>978001.61096999981</v>
      </c>
      <c r="CA25" s="38">
        <v>22319805.77727</v>
      </c>
      <c r="CB25" s="38">
        <v>15849986.1953</v>
      </c>
      <c r="CC25" s="38">
        <v>53963540.373889998</v>
      </c>
      <c r="CD25" s="38">
        <v>3534600.4053699998</v>
      </c>
      <c r="CE25" s="40">
        <f t="shared" si="0"/>
        <v>308.35320000000002</v>
      </c>
      <c r="CF25" s="40">
        <f t="shared" si="0"/>
        <v>477.45229999999998</v>
      </c>
    </row>
    <row r="26" spans="1:84" s="35" customFormat="1" ht="15" customHeight="1" x14ac:dyDescent="0.3">
      <c r="A26" s="36">
        <f t="shared" si="1"/>
        <v>17</v>
      </c>
      <c r="B26" s="37">
        <v>45344</v>
      </c>
      <c r="C26" s="38">
        <v>15842171.206799999</v>
      </c>
      <c r="D26" s="38">
        <v>6580388.4540599994</v>
      </c>
      <c r="E26" s="38">
        <v>25813455.650869999</v>
      </c>
      <c r="F26" s="38"/>
      <c r="G26" s="38">
        <v>104554883.32688001</v>
      </c>
      <c r="H26" s="38">
        <v>1923780</v>
      </c>
      <c r="I26" s="38">
        <v>0</v>
      </c>
      <c r="J26" s="38">
        <v>0</v>
      </c>
      <c r="K26" s="38">
        <v>49900000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12756252.681079999</v>
      </c>
      <c r="T26" s="38">
        <v>12756252.681079999</v>
      </c>
      <c r="U26" s="38">
        <v>40767069.303429998</v>
      </c>
      <c r="V26" s="42"/>
      <c r="W26" s="38">
        <v>168099693.56220999</v>
      </c>
      <c r="X26" s="38">
        <v>21260421.13515</v>
      </c>
      <c r="Y26" s="38">
        <v>22536764.817560002</v>
      </c>
      <c r="Z26" s="38">
        <v>3752508.913327001</v>
      </c>
      <c r="AA26" s="38">
        <v>40627178.138746001</v>
      </c>
      <c r="AB26" s="38">
        <v>7914146.2142319987</v>
      </c>
      <c r="AC26" s="38">
        <v>402024.80184000003</v>
      </c>
      <c r="AD26" s="38">
        <v>401834.30643000006</v>
      </c>
      <c r="AE26" s="38">
        <v>993928.05813999998</v>
      </c>
      <c r="AF26" s="38">
        <v>255540.61259999999</v>
      </c>
      <c r="AG26" s="38">
        <v>3574784.8529600003</v>
      </c>
      <c r="AH26" s="38">
        <v>485933.76260000031</v>
      </c>
      <c r="AI26" s="38">
        <v>0</v>
      </c>
      <c r="AJ26" s="38">
        <v>0</v>
      </c>
      <c r="AK26" s="38">
        <v>1062958.58794</v>
      </c>
      <c r="AL26" s="38">
        <v>1062958.58794</v>
      </c>
      <c r="AM26" s="38">
        <v>5.7782399999999994</v>
      </c>
      <c r="AN26" s="38">
        <v>0</v>
      </c>
      <c r="AO26" s="38">
        <v>0</v>
      </c>
      <c r="AP26" s="38">
        <v>0</v>
      </c>
      <c r="AQ26" s="38">
        <v>35250.51096</v>
      </c>
      <c r="AR26" s="38">
        <v>0</v>
      </c>
      <c r="AS26" s="38">
        <v>115.3578</v>
      </c>
      <c r="AT26" s="38">
        <v>0</v>
      </c>
      <c r="AU26" s="38">
        <v>1822342.0452099999</v>
      </c>
      <c r="AV26" s="38">
        <v>106839.66084999987</v>
      </c>
      <c r="AW26" s="38">
        <v>636522.91833000001</v>
      </c>
      <c r="AX26" s="38">
        <v>325641.41906000004</v>
      </c>
      <c r="AY26" s="38">
        <v>4309560.9622600004</v>
      </c>
      <c r="AZ26" s="38">
        <v>147532.23476000037</v>
      </c>
      <c r="BA26" s="38">
        <v>0</v>
      </c>
      <c r="BB26" s="38">
        <v>0</v>
      </c>
      <c r="BC26" s="42"/>
      <c r="BD26" s="42"/>
      <c r="BE26" s="38">
        <v>0</v>
      </c>
      <c r="BF26" s="38">
        <v>0</v>
      </c>
      <c r="BG26" s="38">
        <v>76001436.82999</v>
      </c>
      <c r="BH26" s="38">
        <v>14452935.711789999</v>
      </c>
      <c r="BI26" s="38">
        <v>168386.72018</v>
      </c>
      <c r="BJ26" s="38">
        <v>0</v>
      </c>
      <c r="BK26" s="38">
        <v>3345434.6024450003</v>
      </c>
      <c r="BL26" s="38">
        <v>42446.286985000173</v>
      </c>
      <c r="BM26" s="38">
        <v>6787.0038000000004</v>
      </c>
      <c r="BN26" s="38">
        <v>2.2737367544323206E-13</v>
      </c>
      <c r="BO26" s="39">
        <v>307115.74008999998</v>
      </c>
      <c r="BP26" s="38">
        <v>0</v>
      </c>
      <c r="BQ26" s="38">
        <v>12033053.24522</v>
      </c>
      <c r="BR26" s="38">
        <v>12032936.96486</v>
      </c>
      <c r="BS26" s="38">
        <v>702418.82319999998</v>
      </c>
      <c r="BT26" s="38">
        <v>48646.502929999959</v>
      </c>
      <c r="BU26" s="38">
        <v>0</v>
      </c>
      <c r="BV26" s="38">
        <v>0</v>
      </c>
      <c r="BW26" s="38">
        <v>458855.06728000002</v>
      </c>
      <c r="BX26" s="38">
        <v>458617.81679000001</v>
      </c>
      <c r="BY26" s="38">
        <v>2886017.9839300001</v>
      </c>
      <c r="BZ26" s="38">
        <v>964741.68007</v>
      </c>
      <c r="CA26" s="38">
        <v>19908069.186149999</v>
      </c>
      <c r="CB26" s="38">
        <v>13547389.251639999</v>
      </c>
      <c r="CC26" s="38">
        <v>56093367.64384</v>
      </c>
      <c r="CD26" s="38">
        <v>3613233.9279499999</v>
      </c>
      <c r="CE26" s="40">
        <f t="shared" si="0"/>
        <v>299.67840000000001</v>
      </c>
      <c r="CF26" s="40">
        <f t="shared" si="0"/>
        <v>588.40419999999995</v>
      </c>
    </row>
    <row r="27" spans="1:84" s="35" customFormat="1" ht="15" customHeight="1" x14ac:dyDescent="0.3">
      <c r="A27" s="36">
        <f t="shared" si="1"/>
        <v>18</v>
      </c>
      <c r="B27" s="37">
        <v>45345</v>
      </c>
      <c r="C27" s="38">
        <v>15553806.5527</v>
      </c>
      <c r="D27" s="38">
        <v>6548729.134060001</v>
      </c>
      <c r="E27" s="38">
        <v>26600825.00598</v>
      </c>
      <c r="F27" s="38"/>
      <c r="G27" s="38">
        <v>104710532.16854</v>
      </c>
      <c r="H27" s="38">
        <v>1931185</v>
      </c>
      <c r="I27" s="38">
        <v>0</v>
      </c>
      <c r="J27" s="38">
        <v>0</v>
      </c>
      <c r="K27" s="38">
        <v>47400000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12719871.201089999</v>
      </c>
      <c r="T27" s="38">
        <v>12719871.201089999</v>
      </c>
      <c r="U27" s="38">
        <v>40767069.303429998</v>
      </c>
      <c r="V27" s="42"/>
      <c r="W27" s="38">
        <v>166217965.62487999</v>
      </c>
      <c r="X27" s="38">
        <v>21199785.33515</v>
      </c>
      <c r="Y27" s="38">
        <v>22832762.860084001</v>
      </c>
      <c r="Z27" s="38">
        <v>3763114.0979179982</v>
      </c>
      <c r="AA27" s="38">
        <v>39245898.506346002</v>
      </c>
      <c r="AB27" s="38">
        <v>7904815.8764860043</v>
      </c>
      <c r="AC27" s="38">
        <v>491483.42164000007</v>
      </c>
      <c r="AD27" s="38">
        <v>491295.82038000005</v>
      </c>
      <c r="AE27" s="38">
        <v>1070424.9089279999</v>
      </c>
      <c r="AF27" s="38">
        <v>256549.13392799988</v>
      </c>
      <c r="AG27" s="38">
        <v>3457382.9011399997</v>
      </c>
      <c r="AH27" s="38">
        <v>502457.24030999996</v>
      </c>
      <c r="AI27" s="38">
        <v>0</v>
      </c>
      <c r="AJ27" s="38">
        <v>0</v>
      </c>
      <c r="AK27" s="38">
        <v>1067050.1204200001</v>
      </c>
      <c r="AL27" s="38">
        <v>1067050.1204200001</v>
      </c>
      <c r="AM27" s="38">
        <v>5.7782399999999994</v>
      </c>
      <c r="AN27" s="38">
        <v>0</v>
      </c>
      <c r="AO27" s="38">
        <v>0</v>
      </c>
      <c r="AP27" s="38">
        <v>0</v>
      </c>
      <c r="AQ27" s="38">
        <v>36108.7726635</v>
      </c>
      <c r="AR27" s="38">
        <v>0</v>
      </c>
      <c r="AS27" s="38">
        <v>115.3578</v>
      </c>
      <c r="AT27" s="38">
        <v>0</v>
      </c>
      <c r="AU27" s="38">
        <v>1839344.5058800001</v>
      </c>
      <c r="AV27" s="38">
        <v>70783.001279999968</v>
      </c>
      <c r="AW27" s="38">
        <v>124806.50134999999</v>
      </c>
      <c r="AX27" s="38">
        <v>123933.15908</v>
      </c>
      <c r="AY27" s="38">
        <v>4269028.7258400004</v>
      </c>
      <c r="AZ27" s="38">
        <v>111759.92677000025</v>
      </c>
      <c r="BA27" s="38">
        <v>0</v>
      </c>
      <c r="BB27" s="38">
        <v>0</v>
      </c>
      <c r="BC27" s="42"/>
      <c r="BD27" s="42"/>
      <c r="BE27" s="38">
        <v>0</v>
      </c>
      <c r="BF27" s="38">
        <v>0</v>
      </c>
      <c r="BG27" s="38">
        <v>74434412.360330001</v>
      </c>
      <c r="BH27" s="38">
        <v>14291758.376560001</v>
      </c>
      <c r="BI27" s="38">
        <v>168542.35800000001</v>
      </c>
      <c r="BJ27" s="38">
        <v>0</v>
      </c>
      <c r="BK27" s="38">
        <v>3340338.3439349998</v>
      </c>
      <c r="BL27" s="38">
        <v>44341.80765999986</v>
      </c>
      <c r="BM27" s="38">
        <v>6787.0038000000004</v>
      </c>
      <c r="BN27" s="38">
        <v>2.2737367544323206E-13</v>
      </c>
      <c r="BO27" s="39">
        <v>308297.88776999997</v>
      </c>
      <c r="BP27" s="38">
        <v>0</v>
      </c>
      <c r="BQ27" s="38">
        <v>12600359.479739999</v>
      </c>
      <c r="BR27" s="38">
        <v>12600243.199379999</v>
      </c>
      <c r="BS27" s="38">
        <v>702627.22265000001</v>
      </c>
      <c r="BT27" s="38">
        <v>48849.702380000032</v>
      </c>
      <c r="BU27" s="38">
        <v>0</v>
      </c>
      <c r="BV27" s="38">
        <v>0</v>
      </c>
      <c r="BW27" s="38">
        <v>97162.879490000007</v>
      </c>
      <c r="BX27" s="38">
        <v>96705.144520000002</v>
      </c>
      <c r="BY27" s="38">
        <v>2948820.14383</v>
      </c>
      <c r="BZ27" s="38">
        <v>955036.29974999989</v>
      </c>
      <c r="CA27" s="38">
        <v>20172935.319219999</v>
      </c>
      <c r="CB27" s="38">
        <v>13745176.153689999</v>
      </c>
      <c r="CC27" s="38">
        <v>54261477.041110002</v>
      </c>
      <c r="CD27" s="38">
        <v>3572939.5941400002</v>
      </c>
      <c r="CE27" s="40">
        <f t="shared" ref="CE27:CF31" si="2">ROUND(W27/CC27*100,4)</f>
        <v>306.32780000000002</v>
      </c>
      <c r="CF27" s="40">
        <f t="shared" si="2"/>
        <v>593.34299999999996</v>
      </c>
    </row>
    <row r="28" spans="1:84" s="35" customFormat="1" ht="15" customHeight="1" x14ac:dyDescent="0.3">
      <c r="A28" s="36">
        <f t="shared" si="1"/>
        <v>19</v>
      </c>
      <c r="B28" s="37">
        <v>45346</v>
      </c>
      <c r="C28" s="38">
        <v>14992966.713260001</v>
      </c>
      <c r="D28" s="38">
        <v>6291380.6910200007</v>
      </c>
      <c r="E28" s="38">
        <v>25277134.630350001</v>
      </c>
      <c r="F28" s="38"/>
      <c r="G28" s="38">
        <v>104712344.96575001</v>
      </c>
      <c r="H28" s="38">
        <v>1924015</v>
      </c>
      <c r="I28" s="38">
        <v>0</v>
      </c>
      <c r="J28" s="38">
        <v>0</v>
      </c>
      <c r="K28" s="38">
        <v>47400000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12323093.536520001</v>
      </c>
      <c r="T28" s="38">
        <v>12323093.536520001</v>
      </c>
      <c r="U28" s="38">
        <v>40767069.303429998</v>
      </c>
      <c r="V28" s="42"/>
      <c r="W28" s="38">
        <v>163938470.54245999</v>
      </c>
      <c r="X28" s="38">
        <v>20538489.22755</v>
      </c>
      <c r="Y28" s="38">
        <v>22717291.003601003</v>
      </c>
      <c r="Z28" s="38">
        <v>3723353.0068230005</v>
      </c>
      <c r="AA28" s="38">
        <v>38834683.33657001</v>
      </c>
      <c r="AB28" s="38">
        <v>7878957.950504005</v>
      </c>
      <c r="AC28" s="38">
        <v>533366.16501</v>
      </c>
      <c r="AD28" s="38">
        <v>533179.83360000001</v>
      </c>
      <c r="AE28" s="38">
        <v>1299844.0722660001</v>
      </c>
      <c r="AF28" s="38">
        <v>256336.70493600005</v>
      </c>
      <c r="AG28" s="38">
        <v>3382361.1828699997</v>
      </c>
      <c r="AH28" s="38">
        <v>484325.29099999956</v>
      </c>
      <c r="AI28" s="38">
        <v>0</v>
      </c>
      <c r="AJ28" s="38">
        <v>0</v>
      </c>
      <c r="AK28" s="38">
        <v>1063088.43401</v>
      </c>
      <c r="AL28" s="38">
        <v>1063088.43401</v>
      </c>
      <c r="AM28" s="38">
        <v>5.7782399999999994</v>
      </c>
      <c r="AN28" s="38">
        <v>0</v>
      </c>
      <c r="AO28" s="38">
        <v>0</v>
      </c>
      <c r="AP28" s="38">
        <v>0</v>
      </c>
      <c r="AQ28" s="38">
        <v>34768.627831000005</v>
      </c>
      <c r="AR28" s="38">
        <v>0</v>
      </c>
      <c r="AS28" s="38">
        <v>115.3578</v>
      </c>
      <c r="AT28" s="38">
        <v>0</v>
      </c>
      <c r="AU28" s="38">
        <v>2382211.1079300004</v>
      </c>
      <c r="AV28" s="38">
        <v>495237.33000000031</v>
      </c>
      <c r="AW28" s="38">
        <v>104665.78694999999</v>
      </c>
      <c r="AX28" s="38">
        <v>104286.3428</v>
      </c>
      <c r="AY28" s="38">
        <v>4254588.79746</v>
      </c>
      <c r="AZ28" s="38">
        <v>89031.909390000161</v>
      </c>
      <c r="BA28" s="38">
        <v>0</v>
      </c>
      <c r="BB28" s="38">
        <v>0</v>
      </c>
      <c r="BC28" s="42"/>
      <c r="BD28" s="42"/>
      <c r="BE28" s="38">
        <v>0</v>
      </c>
      <c r="BF28" s="38">
        <v>0</v>
      </c>
      <c r="BG28" s="38">
        <v>74606989.650539994</v>
      </c>
      <c r="BH28" s="38">
        <v>14627796.80305</v>
      </c>
      <c r="BI28" s="38">
        <v>168544.588965</v>
      </c>
      <c r="BJ28" s="38">
        <v>0</v>
      </c>
      <c r="BK28" s="38">
        <v>3330517.7818049998</v>
      </c>
      <c r="BL28" s="38">
        <v>42506.441929999841</v>
      </c>
      <c r="BM28" s="38">
        <v>6787.0038000000004</v>
      </c>
      <c r="BN28" s="38">
        <v>2.2737367544323206E-13</v>
      </c>
      <c r="BO28" s="39">
        <v>307153.25592000003</v>
      </c>
      <c r="BP28" s="38">
        <v>0</v>
      </c>
      <c r="BQ28" s="38">
        <v>13571343.816140002</v>
      </c>
      <c r="BR28" s="38">
        <v>13571227.471760001</v>
      </c>
      <c r="BS28" s="38">
        <v>702560.99057000002</v>
      </c>
      <c r="BT28" s="38">
        <v>48767.970300000045</v>
      </c>
      <c r="BU28" s="38">
        <v>0</v>
      </c>
      <c r="BV28" s="38">
        <v>0</v>
      </c>
      <c r="BW28" s="38">
        <v>48946.354279999992</v>
      </c>
      <c r="BX28" s="38">
        <v>48631.351599999995</v>
      </c>
      <c r="BY28" s="38">
        <v>3192525.36674</v>
      </c>
      <c r="BZ28" s="38">
        <v>1011905.0575699999</v>
      </c>
      <c r="CA28" s="38">
        <v>21328379.158220001</v>
      </c>
      <c r="CB28" s="38">
        <v>14723038.293160001</v>
      </c>
      <c r="CC28" s="38">
        <v>53278610.492320001</v>
      </c>
      <c r="CD28" s="38">
        <v>3656949.2007599999</v>
      </c>
      <c r="CE28" s="40">
        <f t="shared" si="2"/>
        <v>307.70030000000003</v>
      </c>
      <c r="CF28" s="40">
        <f t="shared" si="2"/>
        <v>561.62909999999999</v>
      </c>
    </row>
    <row r="29" spans="1:84" s="35" customFormat="1" ht="15" customHeight="1" x14ac:dyDescent="0.3">
      <c r="A29" s="36">
        <f t="shared" si="1"/>
        <v>20</v>
      </c>
      <c r="B29" s="37">
        <v>45349</v>
      </c>
      <c r="C29" s="38">
        <v>15466910.904610001</v>
      </c>
      <c r="D29" s="38">
        <v>6472476.9262700006</v>
      </c>
      <c r="E29" s="38">
        <v>27868770.751559999</v>
      </c>
      <c r="F29" s="38"/>
      <c r="G29" s="38">
        <v>104803052.47136</v>
      </c>
      <c r="H29" s="38">
        <v>1917635</v>
      </c>
      <c r="I29" s="38">
        <v>0</v>
      </c>
      <c r="J29" s="38">
        <v>0</v>
      </c>
      <c r="K29" s="38">
        <v>43400000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12585167.889419999</v>
      </c>
      <c r="T29" s="38">
        <v>12585167.889419999</v>
      </c>
      <c r="U29" s="38">
        <v>40767069.303429998</v>
      </c>
      <c r="V29" s="42"/>
      <c r="W29" s="38">
        <v>163356832.71351001</v>
      </c>
      <c r="X29" s="38">
        <v>20975279.815680001</v>
      </c>
      <c r="Y29" s="38">
        <v>22333450.528044</v>
      </c>
      <c r="Z29" s="38">
        <v>3753454.6839549989</v>
      </c>
      <c r="AA29" s="38">
        <v>39337879.458254009</v>
      </c>
      <c r="AB29" s="38">
        <v>7806175.7481340067</v>
      </c>
      <c r="AC29" s="38">
        <v>478978.08910000004</v>
      </c>
      <c r="AD29" s="38">
        <v>478794.21243000001</v>
      </c>
      <c r="AE29" s="38">
        <v>1199009.457464</v>
      </c>
      <c r="AF29" s="38">
        <v>254624.80646399991</v>
      </c>
      <c r="AG29" s="38">
        <v>3380336.4248600001</v>
      </c>
      <c r="AH29" s="38">
        <v>491438.55347999994</v>
      </c>
      <c r="AI29" s="38">
        <v>0</v>
      </c>
      <c r="AJ29" s="38">
        <v>0</v>
      </c>
      <c r="AK29" s="38">
        <v>1059563.2514</v>
      </c>
      <c r="AL29" s="38">
        <v>1059563.2514</v>
      </c>
      <c r="AM29" s="38">
        <v>5.7782399999999994</v>
      </c>
      <c r="AN29" s="38">
        <v>0</v>
      </c>
      <c r="AO29" s="38">
        <v>0</v>
      </c>
      <c r="AP29" s="38">
        <v>0</v>
      </c>
      <c r="AQ29" s="38">
        <v>34631.222166</v>
      </c>
      <c r="AR29" s="38">
        <v>0</v>
      </c>
      <c r="AS29" s="38">
        <v>115.3578</v>
      </c>
      <c r="AT29" s="38">
        <v>0</v>
      </c>
      <c r="AU29" s="38">
        <v>1640723.69805</v>
      </c>
      <c r="AV29" s="38">
        <v>167041.75205000001</v>
      </c>
      <c r="AW29" s="38">
        <v>123117.56743</v>
      </c>
      <c r="AX29" s="38">
        <v>122642.87028999999</v>
      </c>
      <c r="AY29" s="38">
        <v>4251847.1068299999</v>
      </c>
      <c r="AZ29" s="38">
        <v>163158.28211000003</v>
      </c>
      <c r="BA29" s="38">
        <v>0</v>
      </c>
      <c r="BB29" s="38">
        <v>0</v>
      </c>
      <c r="BC29" s="42"/>
      <c r="BD29" s="42"/>
      <c r="BE29" s="38">
        <v>0</v>
      </c>
      <c r="BF29" s="38">
        <v>0</v>
      </c>
      <c r="BG29" s="38">
        <v>73839657.93964</v>
      </c>
      <c r="BH29" s="38">
        <v>14296894.16031</v>
      </c>
      <c r="BI29" s="38">
        <v>155816.20608</v>
      </c>
      <c r="BJ29" s="38">
        <v>1.1823431123048067E-11</v>
      </c>
      <c r="BK29" s="38">
        <v>3441080.5457799993</v>
      </c>
      <c r="BL29" s="38">
        <v>40873.299209999546</v>
      </c>
      <c r="BM29" s="38">
        <v>6787.0038000000004</v>
      </c>
      <c r="BN29" s="38">
        <v>2.2737367544323206E-13</v>
      </c>
      <c r="BO29" s="39">
        <v>306134.74111</v>
      </c>
      <c r="BP29" s="38">
        <v>0</v>
      </c>
      <c r="BQ29" s="38">
        <v>12102460.295470001</v>
      </c>
      <c r="BR29" s="38">
        <v>12102344.060530001</v>
      </c>
      <c r="BS29" s="38">
        <v>702396.83742</v>
      </c>
      <c r="BT29" s="38">
        <v>48598.617149999947</v>
      </c>
      <c r="BU29" s="38">
        <v>0</v>
      </c>
      <c r="BV29" s="38">
        <v>0</v>
      </c>
      <c r="BW29" s="38">
        <v>127839.93173</v>
      </c>
      <c r="BX29" s="38">
        <v>127574.07128</v>
      </c>
      <c r="BY29" s="38">
        <v>3512567.17674</v>
      </c>
      <c r="BZ29" s="38">
        <v>1905541.9809400002</v>
      </c>
      <c r="CA29" s="38">
        <v>20355082.738129999</v>
      </c>
      <c r="CB29" s="38">
        <v>14224932.02911</v>
      </c>
      <c r="CC29" s="38">
        <v>53484575.201509997</v>
      </c>
      <c r="CD29" s="38">
        <v>3574223.5400800002</v>
      </c>
      <c r="CE29" s="40">
        <f t="shared" si="2"/>
        <v>305.42790000000002</v>
      </c>
      <c r="CF29" s="40">
        <f t="shared" si="2"/>
        <v>586.84860000000003</v>
      </c>
    </row>
    <row r="30" spans="1:84" s="35" customFormat="1" ht="15" customHeight="1" x14ac:dyDescent="0.3">
      <c r="A30" s="36">
        <f t="shared" si="1"/>
        <v>21</v>
      </c>
      <c r="B30" s="37">
        <v>45350</v>
      </c>
      <c r="C30" s="38">
        <v>14670350.72811</v>
      </c>
      <c r="D30" s="38">
        <v>5563583.8461700007</v>
      </c>
      <c r="E30" s="38">
        <v>26720340.45713</v>
      </c>
      <c r="F30" s="38"/>
      <c r="G30" s="38">
        <v>104892920.30584</v>
      </c>
      <c r="H30" s="38">
        <v>1916805</v>
      </c>
      <c r="I30" s="38">
        <v>0</v>
      </c>
      <c r="J30" s="38">
        <v>0</v>
      </c>
      <c r="K30" s="38">
        <v>45400000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11220583.26925</v>
      </c>
      <c r="T30" s="38">
        <v>11220583.26925</v>
      </c>
      <c r="U30" s="38">
        <v>40767069.303429998</v>
      </c>
      <c r="V30" s="42"/>
      <c r="W30" s="38">
        <v>162137125.45691001</v>
      </c>
      <c r="X30" s="38">
        <v>18700972.115430001</v>
      </c>
      <c r="Y30" s="38">
        <v>22196516.872902997</v>
      </c>
      <c r="Z30" s="38">
        <v>3767519.364625995</v>
      </c>
      <c r="AA30" s="38">
        <v>40074052.852913998</v>
      </c>
      <c r="AB30" s="38">
        <v>7854139.864509996</v>
      </c>
      <c r="AC30" s="38">
        <v>406960.04809999996</v>
      </c>
      <c r="AD30" s="38">
        <v>406778.24158999993</v>
      </c>
      <c r="AE30" s="38">
        <v>1115482.546144</v>
      </c>
      <c r="AF30" s="38">
        <v>255743.71036400006</v>
      </c>
      <c r="AG30" s="38">
        <v>3202493.7981999996</v>
      </c>
      <c r="AH30" s="38">
        <v>455440.28003999981</v>
      </c>
      <c r="AI30" s="38">
        <v>0</v>
      </c>
      <c r="AJ30" s="38">
        <v>0</v>
      </c>
      <c r="AK30" s="38">
        <v>1059104.6461400001</v>
      </c>
      <c r="AL30" s="38">
        <v>1059104.6461400001</v>
      </c>
      <c r="AM30" s="38">
        <v>5.7782399999999994</v>
      </c>
      <c r="AN30" s="38">
        <v>0</v>
      </c>
      <c r="AO30" s="38">
        <v>0</v>
      </c>
      <c r="AP30" s="38">
        <v>0</v>
      </c>
      <c r="AQ30" s="38">
        <v>35703.646811500003</v>
      </c>
      <c r="AR30" s="38">
        <v>0</v>
      </c>
      <c r="AS30" s="38">
        <v>9.1599000000000004</v>
      </c>
      <c r="AT30" s="38">
        <v>0</v>
      </c>
      <c r="AU30" s="38">
        <v>1893086.97413</v>
      </c>
      <c r="AV30" s="38">
        <v>130249.41366999992</v>
      </c>
      <c r="AW30" s="38">
        <v>70185.567389999997</v>
      </c>
      <c r="AX30" s="38">
        <v>70072.170270000002</v>
      </c>
      <c r="AY30" s="38">
        <v>4290240.92172</v>
      </c>
      <c r="AZ30" s="38">
        <v>196949.77881000005</v>
      </c>
      <c r="BA30" s="38">
        <v>0</v>
      </c>
      <c r="BB30" s="38">
        <v>0</v>
      </c>
      <c r="BC30" s="42"/>
      <c r="BD30" s="42"/>
      <c r="BE30" s="38">
        <v>0</v>
      </c>
      <c r="BF30" s="38">
        <v>0</v>
      </c>
      <c r="BG30" s="38">
        <v>74343842.812590003</v>
      </c>
      <c r="BH30" s="38">
        <v>14195997.47002</v>
      </c>
      <c r="BI30" s="38">
        <v>154113.10221000001</v>
      </c>
      <c r="BJ30" s="38">
        <v>0</v>
      </c>
      <c r="BK30" s="38">
        <v>3429950.0786100002</v>
      </c>
      <c r="BL30" s="38">
        <v>40660.837065000262</v>
      </c>
      <c r="BM30" s="38">
        <v>6787.0038000000004</v>
      </c>
      <c r="BN30" s="38">
        <v>2.2737367544323206E-13</v>
      </c>
      <c r="BO30" s="39">
        <v>306002.23839999997</v>
      </c>
      <c r="BP30" s="38">
        <v>0</v>
      </c>
      <c r="BQ30" s="38">
        <v>13694350.681390001</v>
      </c>
      <c r="BR30" s="38">
        <v>13694234.4563</v>
      </c>
      <c r="BS30" s="38">
        <v>609728.93839999998</v>
      </c>
      <c r="BT30" s="38">
        <v>48610.681699999957</v>
      </c>
      <c r="BU30" s="38">
        <v>0</v>
      </c>
      <c r="BV30" s="38">
        <v>0</v>
      </c>
      <c r="BW30" s="38">
        <v>62451.664360000002</v>
      </c>
      <c r="BX30" s="38">
        <v>62392.575580000004</v>
      </c>
      <c r="BY30" s="38">
        <v>3792137.6102300002</v>
      </c>
      <c r="BZ30" s="38">
        <v>1907248.42787</v>
      </c>
      <c r="CA30" s="38">
        <v>22055521.317400001</v>
      </c>
      <c r="CB30" s="38">
        <v>15753146.97852</v>
      </c>
      <c r="CC30" s="38">
        <v>52288321.495190002</v>
      </c>
      <c r="CD30" s="38">
        <v>3548999.3675099998</v>
      </c>
      <c r="CE30" s="40">
        <f t="shared" si="2"/>
        <v>310.0829</v>
      </c>
      <c r="CF30" s="40">
        <f t="shared" si="2"/>
        <v>526.93650000000002</v>
      </c>
    </row>
    <row r="31" spans="1:84" s="35" customFormat="1" ht="15" customHeight="1" x14ac:dyDescent="0.3">
      <c r="A31" s="36">
        <f t="shared" si="1"/>
        <v>22</v>
      </c>
      <c r="B31" s="37">
        <v>45351</v>
      </c>
      <c r="C31" s="38">
        <v>14222193.09994</v>
      </c>
      <c r="D31" s="38">
        <v>5394270.6028000005</v>
      </c>
      <c r="E31" s="38">
        <v>22725898.055149999</v>
      </c>
      <c r="F31" s="38"/>
      <c r="G31" s="38">
        <v>107024992.75547001</v>
      </c>
      <c r="H31" s="38">
        <v>1921245</v>
      </c>
      <c r="I31" s="38">
        <v>0</v>
      </c>
      <c r="J31" s="38">
        <v>0</v>
      </c>
      <c r="K31" s="38">
        <v>44400000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10973273.404209999</v>
      </c>
      <c r="T31" s="38">
        <v>10973273.404209999</v>
      </c>
      <c r="U31" s="38">
        <v>40767069.303429998</v>
      </c>
      <c r="V31" s="42"/>
      <c r="W31" s="38">
        <v>158579288.01133001</v>
      </c>
      <c r="X31" s="38">
        <v>18288789.006999999</v>
      </c>
      <c r="Y31" s="38">
        <v>22213573.241433002</v>
      </c>
      <c r="Z31" s="38">
        <v>3785986.800611001</v>
      </c>
      <c r="AA31" s="38">
        <v>40277418.339932002</v>
      </c>
      <c r="AB31" s="38">
        <v>7921505.2800119985</v>
      </c>
      <c r="AC31" s="38">
        <v>469015.63842999999</v>
      </c>
      <c r="AD31" s="38">
        <v>468835.56104</v>
      </c>
      <c r="AE31" s="38">
        <v>1447737.6748560001</v>
      </c>
      <c r="AF31" s="38">
        <v>256972.38535600016</v>
      </c>
      <c r="AG31" s="38">
        <v>3193447.3555199997</v>
      </c>
      <c r="AH31" s="38">
        <v>451182.45227999985</v>
      </c>
      <c r="AI31" s="38">
        <v>0</v>
      </c>
      <c r="AJ31" s="38">
        <v>0</v>
      </c>
      <c r="AK31" s="38">
        <v>1061557.90802</v>
      </c>
      <c r="AL31" s="38">
        <v>1061557.90802</v>
      </c>
      <c r="AM31" s="38">
        <v>5.7782399999999994</v>
      </c>
      <c r="AN31" s="38">
        <v>0</v>
      </c>
      <c r="AO31" s="38">
        <v>0</v>
      </c>
      <c r="AP31" s="38">
        <v>0</v>
      </c>
      <c r="AQ31" s="38">
        <v>33699.362365499997</v>
      </c>
      <c r="AR31" s="38">
        <v>0</v>
      </c>
      <c r="AS31" s="38">
        <v>9.1599000000000004</v>
      </c>
      <c r="AT31" s="38">
        <v>0</v>
      </c>
      <c r="AU31" s="38">
        <v>1725091.8050500001</v>
      </c>
      <c r="AV31" s="38">
        <v>171893.89789999998</v>
      </c>
      <c r="AW31" s="38">
        <v>109430.56476000001</v>
      </c>
      <c r="AX31" s="38">
        <v>108660.16724000001</v>
      </c>
      <c r="AY31" s="38">
        <v>3674245.6099200007</v>
      </c>
      <c r="AZ31" s="38">
        <v>2579057.1002300009</v>
      </c>
      <c r="BA31" s="38">
        <v>0</v>
      </c>
      <c r="BB31" s="38">
        <v>0</v>
      </c>
      <c r="BC31" s="42"/>
      <c r="BD31" s="42"/>
      <c r="BE31" s="38">
        <v>0</v>
      </c>
      <c r="BF31" s="38">
        <v>0</v>
      </c>
      <c r="BG31" s="38">
        <v>74205232.438429996</v>
      </c>
      <c r="BH31" s="38">
        <v>16805651.552700002</v>
      </c>
      <c r="BI31" s="38">
        <v>154657.55622999999</v>
      </c>
      <c r="BJ31" s="38">
        <v>0.35273999999390071</v>
      </c>
      <c r="BK31" s="38">
        <v>3406978.4884950002</v>
      </c>
      <c r="BL31" s="38">
        <v>28848.990815000026</v>
      </c>
      <c r="BM31" s="38">
        <v>6787.0038000000004</v>
      </c>
      <c r="BN31" s="38">
        <v>2.2737367544323206E-13</v>
      </c>
      <c r="BO31" s="39">
        <v>306711.04807999998</v>
      </c>
      <c r="BP31" s="38">
        <v>0</v>
      </c>
      <c r="BQ31" s="38">
        <v>16898109.948030002</v>
      </c>
      <c r="BR31" s="38">
        <v>16897993.722940002</v>
      </c>
      <c r="BS31" s="38">
        <v>513934.73285999999</v>
      </c>
      <c r="BT31" s="38">
        <v>48732.377459999989</v>
      </c>
      <c r="BU31" s="38">
        <v>0</v>
      </c>
      <c r="BV31" s="38">
        <v>0</v>
      </c>
      <c r="BW31" s="38">
        <v>93423.544370000003</v>
      </c>
      <c r="BX31" s="38">
        <v>92638.429350000006</v>
      </c>
      <c r="BY31" s="38">
        <v>3610907.8097099997</v>
      </c>
      <c r="BZ31" s="38">
        <v>1672350.5035399997</v>
      </c>
      <c r="CA31" s="38">
        <v>24991510.131579999</v>
      </c>
      <c r="CB31" s="38">
        <v>18740564.376850002</v>
      </c>
      <c r="CC31" s="38">
        <v>49213722.306850001</v>
      </c>
      <c r="CD31" s="38">
        <v>4201412.8881799998</v>
      </c>
      <c r="CE31" s="40">
        <f t="shared" si="2"/>
        <v>322.22579999999999</v>
      </c>
      <c r="CF31" s="40">
        <f t="shared" si="2"/>
        <v>435.30090000000001</v>
      </c>
    </row>
    <row r="32" spans="1:84" s="35" customFormat="1" ht="15" customHeight="1" x14ac:dyDescent="0.3">
      <c r="A32" s="36">
        <f>A30+1</f>
        <v>22</v>
      </c>
      <c r="B32" s="37">
        <v>45352</v>
      </c>
      <c r="C32" s="43" t="s">
        <v>50</v>
      </c>
      <c r="D32" s="43" t="s">
        <v>50</v>
      </c>
      <c r="E32" s="43" t="s">
        <v>50</v>
      </c>
      <c r="F32" s="43" t="s">
        <v>50</v>
      </c>
      <c r="G32" s="43" t="s">
        <v>50</v>
      </c>
      <c r="H32" s="43" t="s">
        <v>50</v>
      </c>
      <c r="I32" s="43" t="s">
        <v>50</v>
      </c>
      <c r="J32" s="43" t="s">
        <v>50</v>
      </c>
      <c r="K32" s="43" t="s">
        <v>50</v>
      </c>
      <c r="L32" s="43" t="s">
        <v>50</v>
      </c>
      <c r="M32" s="43" t="s">
        <v>50</v>
      </c>
      <c r="N32" s="43" t="s">
        <v>50</v>
      </c>
      <c r="O32" s="43" t="s">
        <v>50</v>
      </c>
      <c r="P32" s="43" t="s">
        <v>50</v>
      </c>
      <c r="Q32" s="43" t="s">
        <v>50</v>
      </c>
      <c r="R32" s="43" t="s">
        <v>50</v>
      </c>
      <c r="S32" s="43" t="s">
        <v>50</v>
      </c>
      <c r="T32" s="43" t="s">
        <v>50</v>
      </c>
      <c r="U32" s="43" t="s">
        <v>50</v>
      </c>
      <c r="V32" s="43" t="s">
        <v>50</v>
      </c>
      <c r="W32" s="43" t="s">
        <v>50</v>
      </c>
      <c r="X32" s="43" t="s">
        <v>50</v>
      </c>
      <c r="Y32" s="43" t="s">
        <v>50</v>
      </c>
      <c r="Z32" s="43" t="s">
        <v>50</v>
      </c>
      <c r="AA32" s="43" t="s">
        <v>50</v>
      </c>
      <c r="AB32" s="43" t="s">
        <v>50</v>
      </c>
      <c r="AC32" s="43" t="s">
        <v>50</v>
      </c>
      <c r="AD32" s="43" t="s">
        <v>50</v>
      </c>
      <c r="AE32" s="43" t="s">
        <v>50</v>
      </c>
      <c r="AF32" s="43" t="s">
        <v>50</v>
      </c>
      <c r="AG32" s="43" t="s">
        <v>50</v>
      </c>
      <c r="AH32" s="43" t="s">
        <v>50</v>
      </c>
      <c r="AI32" s="43" t="s">
        <v>50</v>
      </c>
      <c r="AJ32" s="43" t="s">
        <v>50</v>
      </c>
      <c r="AK32" s="43" t="s">
        <v>50</v>
      </c>
      <c r="AL32" s="43" t="s">
        <v>50</v>
      </c>
      <c r="AM32" s="43" t="s">
        <v>50</v>
      </c>
      <c r="AN32" s="43" t="s">
        <v>50</v>
      </c>
      <c r="AO32" s="43" t="s">
        <v>50</v>
      </c>
      <c r="AP32" s="43" t="s">
        <v>50</v>
      </c>
      <c r="AQ32" s="43" t="s">
        <v>50</v>
      </c>
      <c r="AR32" s="43" t="s">
        <v>50</v>
      </c>
      <c r="AS32" s="43" t="s">
        <v>50</v>
      </c>
      <c r="AT32" s="43" t="s">
        <v>50</v>
      </c>
      <c r="AU32" s="43" t="s">
        <v>50</v>
      </c>
      <c r="AV32" s="43" t="s">
        <v>50</v>
      </c>
      <c r="AW32" s="43" t="s">
        <v>50</v>
      </c>
      <c r="AX32" s="43" t="s">
        <v>50</v>
      </c>
      <c r="AY32" s="43" t="s">
        <v>50</v>
      </c>
      <c r="AZ32" s="43" t="s">
        <v>50</v>
      </c>
      <c r="BA32" s="43" t="s">
        <v>50</v>
      </c>
      <c r="BB32" s="43" t="s">
        <v>50</v>
      </c>
      <c r="BC32" s="43" t="s">
        <v>50</v>
      </c>
      <c r="BD32" s="43" t="s">
        <v>50</v>
      </c>
      <c r="BE32" s="43" t="s">
        <v>50</v>
      </c>
      <c r="BF32" s="43" t="s">
        <v>50</v>
      </c>
      <c r="BG32" s="43" t="s">
        <v>50</v>
      </c>
      <c r="BH32" s="43" t="s">
        <v>50</v>
      </c>
      <c r="BI32" s="43" t="s">
        <v>50</v>
      </c>
      <c r="BJ32" s="43" t="s">
        <v>50</v>
      </c>
      <c r="BK32" s="43" t="s">
        <v>50</v>
      </c>
      <c r="BL32" s="43" t="s">
        <v>50</v>
      </c>
      <c r="BM32" s="43" t="s">
        <v>50</v>
      </c>
      <c r="BN32" s="43" t="s">
        <v>50</v>
      </c>
      <c r="BO32" s="43" t="s">
        <v>50</v>
      </c>
      <c r="BP32" s="43" t="s">
        <v>50</v>
      </c>
      <c r="BQ32" s="43" t="s">
        <v>50</v>
      </c>
      <c r="BR32" s="43" t="s">
        <v>50</v>
      </c>
      <c r="BS32" s="43" t="s">
        <v>50</v>
      </c>
      <c r="BT32" s="43" t="s">
        <v>50</v>
      </c>
      <c r="BU32" s="43" t="s">
        <v>50</v>
      </c>
      <c r="BV32" s="43" t="s">
        <v>50</v>
      </c>
      <c r="BW32" s="43" t="s">
        <v>50</v>
      </c>
      <c r="BX32" s="43" t="s">
        <v>50</v>
      </c>
      <c r="BY32" s="43" t="s">
        <v>50</v>
      </c>
      <c r="BZ32" s="43" t="s">
        <v>50</v>
      </c>
      <c r="CA32" s="43" t="s">
        <v>50</v>
      </c>
      <c r="CB32" s="43" t="s">
        <v>50</v>
      </c>
      <c r="CC32" s="43" t="s">
        <v>50</v>
      </c>
      <c r="CD32" s="43" t="s">
        <v>50</v>
      </c>
      <c r="CE32" s="40">
        <f>AVERAGE(CE10:CE31)</f>
        <v>337.55108181818179</v>
      </c>
      <c r="CF32" s="40">
        <f>AVERAGE(CF10:CF31)</f>
        <v>384.73323636363637</v>
      </c>
    </row>
    <row r="33" spans="2:84" s="35" customFormat="1" ht="15" customHeight="1" x14ac:dyDescent="0.3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6"/>
      <c r="CF33" s="46"/>
    </row>
    <row r="39" spans="2:84" x14ac:dyDescent="0.3">
      <c r="B39" s="48"/>
    </row>
  </sheetData>
  <mergeCells count="47">
    <mergeCell ref="BW7:BX7"/>
    <mergeCell ref="BY7:BZ7"/>
    <mergeCell ref="CA7:CB7"/>
    <mergeCell ref="BK7:BL7"/>
    <mergeCell ref="BM7:BN7"/>
    <mergeCell ref="BO7:BP7"/>
    <mergeCell ref="BQ7:BR7"/>
    <mergeCell ref="BS7:BT7"/>
    <mergeCell ref="BU7:BV7"/>
    <mergeCell ref="AY7:AZ7"/>
    <mergeCell ref="BA7:BB7"/>
    <mergeCell ref="BC7:BD7"/>
    <mergeCell ref="BE7:BF7"/>
    <mergeCell ref="BG7:BH7"/>
    <mergeCell ref="BI7:BJ7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CC6:CD7"/>
    <mergeCell ref="CE6:CF7"/>
    <mergeCell ref="C7:D7"/>
    <mergeCell ref="E7:F7"/>
    <mergeCell ref="G7:H7"/>
    <mergeCell ref="I7:J7"/>
    <mergeCell ref="K7:L7"/>
    <mergeCell ref="M7:N7"/>
    <mergeCell ref="O7:P7"/>
    <mergeCell ref="Q7:R7"/>
    <mergeCell ref="AX2:AZ2"/>
    <mergeCell ref="A6:A8"/>
    <mergeCell ref="B6:B8"/>
    <mergeCell ref="C6:X6"/>
    <mergeCell ref="Y6:BH6"/>
    <mergeCell ref="BI6:CB6"/>
    <mergeCell ref="S7:T7"/>
    <mergeCell ref="U7:V7"/>
    <mergeCell ref="W7:X7"/>
    <mergeCell ref="Y7:Z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Рибакова Олена Олександрівна</dc:creator>
  <cp:lastModifiedBy>Рибакова Олена Олександрівна</cp:lastModifiedBy>
  <dcterms:created xsi:type="dcterms:W3CDTF">2024-03-04T08:51:52Z</dcterms:created>
  <dcterms:modified xsi:type="dcterms:W3CDTF">2024-03-04T08:54:33Z</dcterms:modified>
</cp:coreProperties>
</file>