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ORK\LCR\6KX\Нормативка\Публікація складових\01.04.2024\"/>
    </mc:Choice>
  </mc:AlternateContent>
  <bookViews>
    <workbookView xWindow="0" yWindow="0" windowWidth="23040" windowHeight="9192"/>
  </bookViews>
  <sheets>
    <sheet name="п.п. 10 пункту 1" sheetId="1" r:id="rId1"/>
  </sheets>
  <definedNames>
    <definedName name="Path">'п.п. 10 пункту 1'!#REF!</definedName>
    <definedName name="PathRes">'п.п. 10 пункту 1'!#REF!</definedName>
    <definedName name="repdate">OFFSET('п.п. 10 пункту 1'!$B$10,COUNTA('п.п. 10 пункту 1'!$B$10:$B$32)-1,0,1,1)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19" i="1" l="1"/>
  <c r="CE17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F15" i="1" l="1"/>
  <c r="CF11" i="1"/>
  <c r="CE16" i="1"/>
  <c r="CF12" i="1"/>
  <c r="CE10" i="1"/>
  <c r="CF13" i="1"/>
  <c r="CE18" i="1"/>
  <c r="CF23" i="1"/>
  <c r="CE20" i="1"/>
  <c r="CF22" i="1"/>
  <c r="CF24" i="1"/>
  <c r="CE21" i="1"/>
  <c r="CE22" i="1"/>
  <c r="CE23" i="1"/>
  <c r="CE24" i="1"/>
  <c r="CF25" i="1"/>
  <c r="CE25" i="1"/>
  <c r="CE26" i="1"/>
  <c r="CE27" i="1"/>
  <c r="CE30" i="1"/>
  <c r="CE28" i="1"/>
  <c r="CE29" i="1"/>
  <c r="CF28" i="1" l="1"/>
  <c r="CF18" i="1"/>
  <c r="CE13" i="1"/>
  <c r="CF27" i="1"/>
  <c r="CF17" i="1"/>
  <c r="CE12" i="1"/>
  <c r="CF30" i="1"/>
  <c r="CF26" i="1"/>
  <c r="CF21" i="1"/>
  <c r="CF20" i="1"/>
  <c r="CF16" i="1"/>
  <c r="CE15" i="1"/>
  <c r="CE14" i="1"/>
  <c r="CF29" i="1"/>
  <c r="CF19" i="1"/>
  <c r="CF14" i="1"/>
  <c r="CF10" i="1"/>
  <c r="CE11" i="1"/>
  <c r="CF31" i="1" l="1"/>
  <c r="CE31" i="1"/>
</calcChain>
</file>

<file path=xl/sharedStrings.xml><?xml version="1.0" encoding="utf-8"?>
<sst xmlns="http://schemas.openxmlformats.org/spreadsheetml/2006/main" count="212" uniqueCount="52">
  <si>
    <t xml:space="preserve"> </t>
  </si>
  <si>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</si>
  <si>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</si>
  <si>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</si>
  <si>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</si>
  <si>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</si>
  <si>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</si>
  <si>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</si>
  <si>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</si>
  <si>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Коефіцієнт покриття ліквідністю (LCR)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</si>
  <si>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</si>
  <si>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</si>
  <si>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</si>
  <si>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</si>
  <si>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</si>
  <si>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</si>
  <si>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</si>
  <si>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</si>
  <si>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</si>
  <si>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</si>
  <si>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</si>
  <si>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</si>
  <si>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</si>
  <si>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</si>
  <si>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</si>
  <si>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</si>
  <si>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</si>
  <si>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</si>
  <si>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</si>
  <si>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</si>
  <si>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</si>
  <si>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</si>
  <si>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</si>
  <si>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</si>
  <si>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</si>
  <si>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</si>
  <si>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</si>
  <si>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</si>
  <si>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</si>
  <si>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</si>
  <si>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</si>
  <si>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</si>
  <si>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</si>
  <si>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</si>
  <si>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</si>
  <si>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</si>
  <si>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</si>
  <si>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</si>
  <si>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</si>
  <si>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</si>
  <si>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X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</si>
  <si>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Акціонерне товариство Державний ощадний банк України,  станом на 1 квітня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</si>
</sst>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dd\.mm\.yyyy;@"/>
    <numFmt numFmtId="165" formatCode="_-* #,##0_-;\-* #,##0_-;_-* &quot;-&quot;??_-;_-@_-"/>
    <numFmt numFmtId="166" formatCode="0.0000"/>
    <numFmt numFmtId="167" formatCode="0.0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Border="1" applyAlignment="1">
      <alignment horizontal="center" wrapText="1"/>
    </xf>
    <xf numFmtId="0" fontId="1" fillId="2" borderId="0" xfId="1" applyFill="1" applyAlignment="1"/>
    <xf numFmtId="0" fontId="1" fillId="2" borderId="0" xfId="1" applyFill="1" applyBorder="1"/>
    <xf numFmtId="0" fontId="4" fillId="2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1" fillId="0" borderId="0" xfId="1" applyFill="1"/>
    <xf numFmtId="0" fontId="10" fillId="0" borderId="7" xfId="1" applyFont="1" applyFill="1" applyBorder="1" applyAlignment="1">
      <alignment horizontal="center"/>
    </xf>
    <xf numFmtId="164" fontId="10" fillId="0" borderId="7" xfId="1" applyNumberFormat="1" applyFont="1" applyFill="1" applyBorder="1"/>
    <xf numFmtId="165" fontId="10" fillId="0" borderId="7" xfId="2" applyNumberFormat="1" applyFont="1" applyFill="1" applyBorder="1"/>
    <xf numFmtId="165" fontId="10" fillId="2" borderId="7" xfId="2" applyNumberFormat="1" applyFont="1" applyFill="1" applyBorder="1"/>
    <xf numFmtId="166" fontId="10" fillId="0" borderId="7" xfId="3" applyNumberFormat="1" applyFont="1" applyFill="1" applyBorder="1"/>
    <xf numFmtId="0" fontId="10" fillId="0" borderId="0" xfId="1" applyFont="1" applyFill="1"/>
    <xf numFmtId="0" fontId="1" fillId="0" borderId="7" xfId="1" applyFill="1" applyBorder="1"/>
    <xf numFmtId="165" fontId="10" fillId="0" borderId="7" xfId="2" applyNumberFormat="1" applyFont="1" applyFill="1" applyBorder="1" applyAlignment="1">
      <alignment horizontal="center"/>
    </xf>
    <xf numFmtId="14" fontId="1" fillId="0" borderId="0" xfId="1" applyNumberFormat="1" applyFill="1"/>
    <xf numFmtId="165" fontId="10" fillId="0" borderId="0" xfId="2" applyNumberFormat="1" applyFont="1" applyFill="1"/>
    <xf numFmtId="167" fontId="10" fillId="0" borderId="0" xfId="3" applyNumberFormat="1" applyFont="1" applyFill="1"/>
    <xf numFmtId="0" fontId="1" fillId="0" borderId="0" xfId="1"/>
    <xf numFmtId="14" fontId="1" fillId="0" borderId="0" xfId="1" applyNumberFormat="1"/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textRotation="90" wrapText="1"/>
    </xf>
    <xf numFmtId="0" fontId="6" fillId="2" borderId="8" xfId="1" applyFont="1" applyFill="1" applyBorder="1" applyAlignment="1">
      <alignment horizontal="center" vertical="center" textRotation="90" wrapText="1"/>
    </xf>
    <xf numFmtId="0" fontId="6" fillId="2" borderId="11" xfId="1" applyFont="1" applyFill="1" applyBorder="1" applyAlignment="1">
      <alignment horizontal="center" vertical="center" textRotation="90" wrapText="1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</cellXfs>
  <cellStyles count="4">
    <cellStyle name="Відсотковий 2" xfId="3"/>
    <cellStyle name="Звичайний" xfId="0" builtinId="0"/>
    <cellStyle name="Звичайний 2" xfId="1"/>
    <cellStyle name="Фінансови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CF37"/>
  <sheetViews>
    <sheetView tabSelected="1" zoomScale="72" zoomScaleNormal="72" workbookViewId="0"/>
  </sheetViews>
  <sheetFormatPr defaultColWidth="8.88671875" defaultRowHeight="14.4" x14ac:dyDescent="0.3"/>
  <cols>
    <col min="1" max="1" width="10.44140625" style="25" bestFit="1" customWidth="1"/>
    <col min="2" max="2" width="11.88671875" style="25" customWidth="1"/>
    <col min="3" max="3" width="17.33203125" style="25" customWidth="1"/>
    <col min="4" max="4" width="16" style="25" customWidth="1"/>
    <col min="5" max="5" width="13.44140625" style="25" bestFit="1" customWidth="1"/>
    <col min="6" max="6" width="14.6640625" style="25" customWidth="1"/>
    <col min="7" max="7" width="14.44140625" style="25" customWidth="1"/>
    <col min="8" max="8" width="10.6640625" style="25" bestFit="1" customWidth="1"/>
    <col min="9" max="9" width="13.44140625" style="25" bestFit="1" customWidth="1"/>
    <col min="10" max="10" width="14.109375" style="25" customWidth="1"/>
    <col min="11" max="11" width="14.6640625" style="25" customWidth="1"/>
    <col min="12" max="12" width="15.44140625" style="25" customWidth="1"/>
    <col min="13" max="13" width="13.5546875" style="25" customWidth="1"/>
    <col min="14" max="14" width="10.6640625" style="25" customWidth="1"/>
    <col min="15" max="16" width="13.6640625" style="25" customWidth="1"/>
    <col min="17" max="17" width="15.109375" style="25" customWidth="1"/>
    <col min="18" max="18" width="12.88671875" style="25" customWidth="1"/>
    <col min="19" max="19" width="12.6640625" style="25" customWidth="1"/>
    <col min="20" max="20" width="16.5546875" style="25" customWidth="1"/>
    <col min="21" max="21" width="13.6640625" style="25" customWidth="1"/>
    <col min="22" max="23" width="14.33203125" style="25" customWidth="1"/>
    <col min="24" max="24" width="13.109375" style="25" customWidth="1"/>
    <col min="25" max="25" width="12.88671875" style="25" customWidth="1"/>
    <col min="26" max="26" width="12.6640625" style="25" customWidth="1"/>
    <col min="27" max="27" width="12.109375" style="25" customWidth="1"/>
    <col min="28" max="28" width="12.6640625" style="25" customWidth="1"/>
    <col min="29" max="29" width="10.6640625" style="25" customWidth="1"/>
    <col min="30" max="30" width="16" style="25" customWidth="1"/>
    <col min="31" max="31" width="10.33203125" style="25" customWidth="1"/>
    <col min="32" max="32" width="10.5546875" style="25" customWidth="1"/>
    <col min="33" max="33" width="11" style="25" customWidth="1"/>
    <col min="34" max="34" width="14.33203125" style="25" customWidth="1"/>
    <col min="35" max="35" width="11" style="25" customWidth="1"/>
    <col min="36" max="36" width="8.88671875" style="25"/>
    <col min="37" max="37" width="13.6640625" style="25" customWidth="1"/>
    <col min="38" max="38" width="13.109375" style="25" customWidth="1"/>
    <col min="39" max="46" width="8.88671875" style="25"/>
    <col min="47" max="47" width="10.5546875" style="25" customWidth="1"/>
    <col min="48" max="50" width="8.88671875" style="25"/>
    <col min="51" max="51" width="11.109375" style="25" customWidth="1"/>
    <col min="52" max="58" width="8.88671875" style="25"/>
    <col min="59" max="59" width="11.88671875" style="25" customWidth="1"/>
    <col min="60" max="60" width="11" style="25" customWidth="1"/>
    <col min="61" max="62" width="8.88671875" style="25"/>
    <col min="63" max="63" width="10.5546875" style="25" customWidth="1"/>
    <col min="64" max="66" width="8.88671875" style="25"/>
    <col min="67" max="67" width="9.88671875" style="25" bestFit="1" customWidth="1"/>
    <col min="68" max="68" width="11.33203125" style="25" customWidth="1"/>
    <col min="69" max="70" width="11.5546875" style="25" customWidth="1"/>
    <col min="71" max="71" width="10.109375" style="25" customWidth="1"/>
    <col min="72" max="72" width="11.6640625" style="25" customWidth="1"/>
    <col min="73" max="74" width="8.88671875" style="25"/>
    <col min="75" max="76" width="11.33203125" style="25" customWidth="1"/>
    <col min="77" max="77" width="11" style="25" customWidth="1"/>
    <col min="78" max="78" width="10.88671875" style="25" customWidth="1"/>
    <col min="79" max="79" width="11.5546875" style="25" customWidth="1"/>
    <col min="80" max="80" width="10.88671875" style="25" customWidth="1"/>
    <col min="81" max="81" width="12.33203125" style="25" customWidth="1"/>
    <col min="82" max="82" width="12.44140625" style="25" customWidth="1"/>
    <col min="83" max="83" width="9.6640625" style="25" customWidth="1"/>
    <col min="84" max="84" width="10.5546875" style="25" customWidth="1"/>
    <col min="85" max="85" width="14.33203125" style="25" customWidth="1"/>
    <col min="86" max="16384" width="8.88671875" style="25"/>
  </cols>
  <sheetData>
    <row r="1" spans="1:84" s="2" customFormat="1" ht="15.6" x14ac:dyDescent="0.3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4" s="2" customFormat="1" ht="15" customHeight="1" x14ac:dyDescent="0.3">
      <c r="AU2" s="3"/>
      <c r="AV2" s="3"/>
      <c r="AW2" s="4"/>
      <c r="AX2" s="36" t="s">
        <v>0</v>
      </c>
      <c r="AY2" s="36"/>
      <c r="AZ2" s="36"/>
      <c r="BA2" s="3"/>
      <c r="BB2" s="3"/>
    </row>
    <row r="3" spans="1:84" s="2" customFormat="1" x14ac:dyDescent="0.3"/>
    <row r="4" spans="1:84" s="2" customFormat="1" ht="15.6" x14ac:dyDescent="0.3">
      <c r="CC4" s="5"/>
      <c r="CD4" s="6"/>
      <c r="CF4" s="6" t="s">
        <v>1</v>
      </c>
    </row>
    <row r="5" spans="1:84" s="2" customFormat="1" ht="15" customHeight="1" x14ac:dyDescent="0.3">
      <c r="CC5" s="5"/>
      <c r="CD5" s="7"/>
      <c r="CF5" s="7" t="s">
        <v>2</v>
      </c>
    </row>
    <row r="6" spans="1:84" s="2" customFormat="1" ht="15" customHeight="1" x14ac:dyDescent="0.3">
      <c r="A6" s="37" t="s">
        <v>3</v>
      </c>
      <c r="B6" s="40" t="s">
        <v>4</v>
      </c>
      <c r="C6" s="43" t="s">
        <v>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5"/>
      <c r="Y6" s="46" t="s">
        <v>6</v>
      </c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8"/>
      <c r="BI6" s="46" t="s">
        <v>7</v>
      </c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8"/>
      <c r="CC6" s="31" t="s">
        <v>8</v>
      </c>
      <c r="CD6" s="32"/>
      <c r="CE6" s="35" t="s">
        <v>9</v>
      </c>
      <c r="CF6" s="35"/>
    </row>
    <row r="7" spans="1:84" s="2" customFormat="1" ht="148.94999999999999" customHeight="1" x14ac:dyDescent="0.3">
      <c r="A7" s="38"/>
      <c r="B7" s="41"/>
      <c r="C7" s="27" t="s">
        <v>10</v>
      </c>
      <c r="D7" s="28"/>
      <c r="E7" s="29" t="s">
        <v>11</v>
      </c>
      <c r="F7" s="30"/>
      <c r="G7" s="29" t="s">
        <v>12</v>
      </c>
      <c r="H7" s="30"/>
      <c r="I7" s="29" t="s">
        <v>13</v>
      </c>
      <c r="J7" s="30"/>
      <c r="K7" s="27" t="s">
        <v>14</v>
      </c>
      <c r="L7" s="28"/>
      <c r="M7" s="27" t="s">
        <v>15</v>
      </c>
      <c r="N7" s="28"/>
      <c r="O7" s="27" t="s">
        <v>16</v>
      </c>
      <c r="P7" s="28"/>
      <c r="Q7" s="27" t="s">
        <v>17</v>
      </c>
      <c r="R7" s="28"/>
      <c r="S7" s="27" t="s">
        <v>18</v>
      </c>
      <c r="T7" s="28"/>
      <c r="U7" s="29" t="s">
        <v>19</v>
      </c>
      <c r="V7" s="30"/>
      <c r="W7" s="27" t="s">
        <v>20</v>
      </c>
      <c r="X7" s="28"/>
      <c r="Y7" s="27" t="s">
        <v>21</v>
      </c>
      <c r="Z7" s="28"/>
      <c r="AA7" s="27" t="s">
        <v>22</v>
      </c>
      <c r="AB7" s="28"/>
      <c r="AC7" s="27" t="s">
        <v>23</v>
      </c>
      <c r="AD7" s="28"/>
      <c r="AE7" s="29" t="s">
        <v>24</v>
      </c>
      <c r="AF7" s="30"/>
      <c r="AG7" s="27" t="s">
        <v>25</v>
      </c>
      <c r="AH7" s="28"/>
      <c r="AI7" s="27" t="s">
        <v>26</v>
      </c>
      <c r="AJ7" s="28"/>
      <c r="AK7" s="29" t="s">
        <v>27</v>
      </c>
      <c r="AL7" s="30"/>
      <c r="AM7" s="27" t="s">
        <v>28</v>
      </c>
      <c r="AN7" s="28"/>
      <c r="AO7" s="29" t="s">
        <v>29</v>
      </c>
      <c r="AP7" s="30"/>
      <c r="AQ7" s="29" t="s">
        <v>30</v>
      </c>
      <c r="AR7" s="30"/>
      <c r="AS7" s="29" t="s">
        <v>31</v>
      </c>
      <c r="AT7" s="30"/>
      <c r="AU7" s="27" t="s">
        <v>32</v>
      </c>
      <c r="AV7" s="28"/>
      <c r="AW7" s="29" t="s">
        <v>33</v>
      </c>
      <c r="AX7" s="30"/>
      <c r="AY7" s="27" t="s">
        <v>34</v>
      </c>
      <c r="AZ7" s="28"/>
      <c r="BA7" s="29" t="s">
        <v>35</v>
      </c>
      <c r="BB7" s="30"/>
      <c r="BC7" s="27" t="s">
        <v>36</v>
      </c>
      <c r="BD7" s="28"/>
      <c r="BE7" s="29" t="s">
        <v>37</v>
      </c>
      <c r="BF7" s="30"/>
      <c r="BG7" s="27" t="s">
        <v>38</v>
      </c>
      <c r="BH7" s="28"/>
      <c r="BI7" s="29" t="s">
        <v>39</v>
      </c>
      <c r="BJ7" s="30"/>
      <c r="BK7" s="27" t="s">
        <v>40</v>
      </c>
      <c r="BL7" s="28"/>
      <c r="BM7" s="27" t="s">
        <v>41</v>
      </c>
      <c r="BN7" s="28"/>
      <c r="BO7" s="29" t="s">
        <v>42</v>
      </c>
      <c r="BP7" s="30"/>
      <c r="BQ7" s="27" t="s">
        <v>23</v>
      </c>
      <c r="BR7" s="28"/>
      <c r="BS7" s="27" t="s">
        <v>43</v>
      </c>
      <c r="BT7" s="28"/>
      <c r="BU7" s="27" t="s">
        <v>44</v>
      </c>
      <c r="BV7" s="28"/>
      <c r="BW7" s="27" t="s">
        <v>45</v>
      </c>
      <c r="BX7" s="28"/>
      <c r="BY7" s="29" t="s">
        <v>46</v>
      </c>
      <c r="BZ7" s="30"/>
      <c r="CA7" s="27" t="s">
        <v>47</v>
      </c>
      <c r="CB7" s="28"/>
      <c r="CC7" s="33"/>
      <c r="CD7" s="34"/>
      <c r="CE7" s="35"/>
      <c r="CF7" s="35"/>
    </row>
    <row r="8" spans="1:84" s="2" customFormat="1" ht="51" customHeight="1" x14ac:dyDescent="0.3">
      <c r="A8" s="39"/>
      <c r="B8" s="42"/>
      <c r="C8" s="8" t="s">
        <v>48</v>
      </c>
      <c r="D8" s="8" t="s">
        <v>49</v>
      </c>
      <c r="E8" s="8" t="s">
        <v>48</v>
      </c>
      <c r="F8" s="9" t="s">
        <v>49</v>
      </c>
      <c r="G8" s="9" t="s">
        <v>48</v>
      </c>
      <c r="H8" s="9" t="s">
        <v>49</v>
      </c>
      <c r="I8" s="10" t="s">
        <v>48</v>
      </c>
      <c r="J8" s="9" t="s">
        <v>49</v>
      </c>
      <c r="K8" s="10" t="s">
        <v>48</v>
      </c>
      <c r="L8" s="9" t="s">
        <v>49</v>
      </c>
      <c r="M8" s="8" t="s">
        <v>48</v>
      </c>
      <c r="N8" s="8" t="s">
        <v>49</v>
      </c>
      <c r="O8" s="8" t="s">
        <v>48</v>
      </c>
      <c r="P8" s="8" t="s">
        <v>49</v>
      </c>
      <c r="Q8" s="8" t="s">
        <v>48</v>
      </c>
      <c r="R8" s="8" t="s">
        <v>49</v>
      </c>
      <c r="S8" s="8" t="s">
        <v>48</v>
      </c>
      <c r="T8" s="8" t="s">
        <v>49</v>
      </c>
      <c r="U8" s="8" t="s">
        <v>48</v>
      </c>
      <c r="V8" s="8" t="s">
        <v>49</v>
      </c>
      <c r="W8" s="8" t="s">
        <v>48</v>
      </c>
      <c r="X8" s="8" t="s">
        <v>49</v>
      </c>
      <c r="Y8" s="8" t="s">
        <v>48</v>
      </c>
      <c r="Z8" s="8" t="s">
        <v>49</v>
      </c>
      <c r="AA8" s="8" t="s">
        <v>48</v>
      </c>
      <c r="AB8" s="8" t="s">
        <v>49</v>
      </c>
      <c r="AC8" s="8" t="s">
        <v>48</v>
      </c>
      <c r="AD8" s="8" t="s">
        <v>49</v>
      </c>
      <c r="AE8" s="8" t="s">
        <v>48</v>
      </c>
      <c r="AF8" s="8" t="s">
        <v>49</v>
      </c>
      <c r="AG8" s="8" t="s">
        <v>48</v>
      </c>
      <c r="AH8" s="8" t="s">
        <v>49</v>
      </c>
      <c r="AI8" s="8" t="s">
        <v>48</v>
      </c>
      <c r="AJ8" s="8" t="s">
        <v>49</v>
      </c>
      <c r="AK8" s="8" t="s">
        <v>48</v>
      </c>
      <c r="AL8" s="8" t="s">
        <v>49</v>
      </c>
      <c r="AM8" s="8" t="s">
        <v>48</v>
      </c>
      <c r="AN8" s="8" t="s">
        <v>49</v>
      </c>
      <c r="AO8" s="8" t="s">
        <v>48</v>
      </c>
      <c r="AP8" s="8" t="s">
        <v>49</v>
      </c>
      <c r="AQ8" s="8" t="s">
        <v>48</v>
      </c>
      <c r="AR8" s="8" t="s">
        <v>49</v>
      </c>
      <c r="AS8" s="8" t="s">
        <v>48</v>
      </c>
      <c r="AT8" s="8" t="s">
        <v>49</v>
      </c>
      <c r="AU8" s="8" t="s">
        <v>48</v>
      </c>
      <c r="AV8" s="8" t="s">
        <v>49</v>
      </c>
      <c r="AW8" s="8" t="s">
        <v>48</v>
      </c>
      <c r="AX8" s="8" t="s">
        <v>49</v>
      </c>
      <c r="AY8" s="8" t="s">
        <v>48</v>
      </c>
      <c r="AZ8" s="8" t="s">
        <v>49</v>
      </c>
      <c r="BA8" s="11" t="s">
        <v>48</v>
      </c>
      <c r="BB8" s="11" t="s">
        <v>49</v>
      </c>
      <c r="BC8" s="8" t="s">
        <v>48</v>
      </c>
      <c r="BD8" s="8" t="s">
        <v>49</v>
      </c>
      <c r="BE8" s="8" t="s">
        <v>48</v>
      </c>
      <c r="BF8" s="8" t="s">
        <v>49</v>
      </c>
      <c r="BG8" s="8" t="s">
        <v>48</v>
      </c>
      <c r="BH8" s="8" t="s">
        <v>49</v>
      </c>
      <c r="BI8" s="8" t="s">
        <v>48</v>
      </c>
      <c r="BJ8" s="8" t="s">
        <v>49</v>
      </c>
      <c r="BK8" s="8" t="s">
        <v>48</v>
      </c>
      <c r="BL8" s="8" t="s">
        <v>49</v>
      </c>
      <c r="BM8" s="8" t="s">
        <v>48</v>
      </c>
      <c r="BN8" s="8" t="s">
        <v>49</v>
      </c>
      <c r="BO8" s="11" t="s">
        <v>48</v>
      </c>
      <c r="BP8" s="11" t="s">
        <v>49</v>
      </c>
      <c r="BQ8" s="8" t="s">
        <v>48</v>
      </c>
      <c r="BR8" s="8" t="s">
        <v>49</v>
      </c>
      <c r="BS8" s="8" t="s">
        <v>48</v>
      </c>
      <c r="BT8" s="8" t="s">
        <v>49</v>
      </c>
      <c r="BU8" s="8" t="s">
        <v>48</v>
      </c>
      <c r="BV8" s="8" t="s">
        <v>49</v>
      </c>
      <c r="BW8" s="8" t="s">
        <v>48</v>
      </c>
      <c r="BX8" s="8" t="s">
        <v>49</v>
      </c>
      <c r="BY8" s="8" t="s">
        <v>48</v>
      </c>
      <c r="BZ8" s="8" t="s">
        <v>49</v>
      </c>
      <c r="CA8" s="8" t="s">
        <v>48</v>
      </c>
      <c r="CB8" s="8" t="s">
        <v>49</v>
      </c>
      <c r="CC8" s="8" t="s">
        <v>48</v>
      </c>
      <c r="CD8" s="8" t="s">
        <v>49</v>
      </c>
      <c r="CE8" s="8" t="s">
        <v>48</v>
      </c>
      <c r="CF8" s="8" t="s">
        <v>49</v>
      </c>
    </row>
    <row r="9" spans="1:84" s="13" customFormat="1" x14ac:dyDescent="0.3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12">
        <v>39</v>
      </c>
      <c r="AN9" s="12">
        <v>40</v>
      </c>
      <c r="AO9" s="12">
        <v>41</v>
      </c>
      <c r="AP9" s="12">
        <v>42</v>
      </c>
      <c r="AQ9" s="12">
        <v>43</v>
      </c>
      <c r="AR9" s="12">
        <v>44</v>
      </c>
      <c r="AS9" s="12">
        <v>45</v>
      </c>
      <c r="AT9" s="12">
        <v>46</v>
      </c>
      <c r="AU9" s="12">
        <v>47</v>
      </c>
      <c r="AV9" s="12">
        <v>48</v>
      </c>
      <c r="AW9" s="12">
        <v>49</v>
      </c>
      <c r="AX9" s="12">
        <v>50</v>
      </c>
      <c r="AY9" s="12">
        <v>51</v>
      </c>
      <c r="AZ9" s="12">
        <v>52</v>
      </c>
      <c r="BA9" s="12">
        <v>53</v>
      </c>
      <c r="BB9" s="12">
        <v>54</v>
      </c>
      <c r="BC9" s="12">
        <v>55</v>
      </c>
      <c r="BD9" s="12">
        <v>56</v>
      </c>
      <c r="BE9" s="12">
        <v>57</v>
      </c>
      <c r="BF9" s="12">
        <v>58</v>
      </c>
      <c r="BG9" s="12">
        <v>59</v>
      </c>
      <c r="BH9" s="12">
        <v>60</v>
      </c>
      <c r="BI9" s="12">
        <v>61</v>
      </c>
      <c r="BJ9" s="12">
        <v>62</v>
      </c>
      <c r="BK9" s="12">
        <v>63</v>
      </c>
      <c r="BL9" s="12">
        <v>64</v>
      </c>
      <c r="BM9" s="12">
        <v>65</v>
      </c>
      <c r="BN9" s="12">
        <v>66</v>
      </c>
      <c r="BO9" s="12">
        <v>67</v>
      </c>
      <c r="BP9" s="12">
        <v>68</v>
      </c>
      <c r="BQ9" s="12">
        <v>69</v>
      </c>
      <c r="BR9" s="12">
        <v>70</v>
      </c>
      <c r="BS9" s="12">
        <v>71</v>
      </c>
      <c r="BT9" s="12">
        <v>72</v>
      </c>
      <c r="BU9" s="12">
        <v>73</v>
      </c>
      <c r="BV9" s="12">
        <v>74</v>
      </c>
      <c r="BW9" s="12">
        <v>75</v>
      </c>
      <c r="BX9" s="12">
        <v>76</v>
      </c>
      <c r="BY9" s="12">
        <v>77</v>
      </c>
      <c r="BZ9" s="12">
        <v>78</v>
      </c>
      <c r="CA9" s="12">
        <v>79</v>
      </c>
      <c r="CB9" s="12">
        <v>80</v>
      </c>
      <c r="CC9" s="12">
        <v>81</v>
      </c>
      <c r="CD9" s="12">
        <v>82</v>
      </c>
      <c r="CE9" s="12">
        <v>83</v>
      </c>
      <c r="CF9" s="12">
        <v>84</v>
      </c>
    </row>
    <row r="10" spans="1:84" s="19" customFormat="1" ht="12" x14ac:dyDescent="0.25">
      <c r="A10" s="14">
        <v>1</v>
      </c>
      <c r="B10" s="15">
        <v>45353</v>
      </c>
      <c r="C10" s="16">
        <v>15156320.2622</v>
      </c>
      <c r="D10" s="16">
        <v>5609624.5707600005</v>
      </c>
      <c r="E10" s="16">
        <v>26537212.745930001</v>
      </c>
      <c r="F10" s="16"/>
      <c r="G10" s="16">
        <v>106881253.68313999</v>
      </c>
      <c r="H10" s="16">
        <v>1902460</v>
      </c>
      <c r="I10" s="16">
        <v>0</v>
      </c>
      <c r="J10" s="16">
        <v>0</v>
      </c>
      <c r="K10" s="16">
        <v>30400000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11268126.856140001</v>
      </c>
      <c r="T10" s="16">
        <v>11268126.856140001</v>
      </c>
      <c r="U10" s="16">
        <v>40767069.303429998</v>
      </c>
      <c r="V10" s="16"/>
      <c r="W10" s="16">
        <v>149475844.24397999</v>
      </c>
      <c r="X10" s="16">
        <v>18780211.426899999</v>
      </c>
      <c r="Y10" s="16">
        <v>21966903.056543998</v>
      </c>
      <c r="Z10" s="16">
        <v>3610170.4047029959</v>
      </c>
      <c r="AA10" s="16">
        <v>37648309.182546005</v>
      </c>
      <c r="AB10" s="16">
        <v>8134957.7011180045</v>
      </c>
      <c r="AC10" s="16">
        <v>430771.03253000003</v>
      </c>
      <c r="AD10" s="16">
        <v>430633.15851000004</v>
      </c>
      <c r="AE10" s="16">
        <v>1344344.348422</v>
      </c>
      <c r="AF10" s="16">
        <v>254141.73963199998</v>
      </c>
      <c r="AG10" s="16">
        <v>3214119.7315699994</v>
      </c>
      <c r="AH10" s="16">
        <v>482502.09719999944</v>
      </c>
      <c r="AI10" s="16">
        <v>0</v>
      </c>
      <c r="AJ10" s="16">
        <v>0</v>
      </c>
      <c r="AK10" s="16">
        <v>1074067.4825200001</v>
      </c>
      <c r="AL10" s="16">
        <v>1074067.4825200001</v>
      </c>
      <c r="AM10" s="16">
        <v>5.7782399999999994</v>
      </c>
      <c r="AN10" s="16">
        <v>0</v>
      </c>
      <c r="AO10" s="16">
        <v>0</v>
      </c>
      <c r="AP10" s="16">
        <v>0</v>
      </c>
      <c r="AQ10" s="16">
        <v>34240.381539499998</v>
      </c>
      <c r="AR10" s="16">
        <v>0</v>
      </c>
      <c r="AS10" s="16">
        <v>9.1599000000000004</v>
      </c>
      <c r="AT10" s="16">
        <v>0</v>
      </c>
      <c r="AU10" s="16">
        <v>2073925.49716</v>
      </c>
      <c r="AV10" s="16">
        <v>202808.51701999991</v>
      </c>
      <c r="AW10" s="16">
        <v>178226.35664000001</v>
      </c>
      <c r="AX10" s="16">
        <v>177818.24192</v>
      </c>
      <c r="AY10" s="16">
        <v>1460084.0046900001</v>
      </c>
      <c r="AZ10" s="16">
        <v>109701.09058000008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69425006.0123</v>
      </c>
      <c r="BH10" s="16">
        <v>14476800.43321</v>
      </c>
      <c r="BI10" s="16">
        <v>185416.56294999999</v>
      </c>
      <c r="BJ10" s="16">
        <v>0.34928999998373911</v>
      </c>
      <c r="BK10" s="16">
        <v>2329904.3805849999</v>
      </c>
      <c r="BL10" s="16">
        <v>23016.457164999912</v>
      </c>
      <c r="BM10" s="16">
        <v>27850.520554999999</v>
      </c>
      <c r="BN10" s="16">
        <v>8179.502919999999</v>
      </c>
      <c r="BO10" s="17">
        <v>303712.1765</v>
      </c>
      <c r="BP10" s="16">
        <v>0</v>
      </c>
      <c r="BQ10" s="16">
        <v>15539099.38827</v>
      </c>
      <c r="BR10" s="16">
        <v>15538984.163179999</v>
      </c>
      <c r="BS10" s="16">
        <v>509009.00245000003</v>
      </c>
      <c r="BT10" s="16">
        <v>57645.56375000003</v>
      </c>
      <c r="BU10" s="16">
        <v>0</v>
      </c>
      <c r="BV10" s="16">
        <v>0</v>
      </c>
      <c r="BW10" s="16">
        <v>191495.30270999999</v>
      </c>
      <c r="BX10" s="16">
        <v>190988.9099</v>
      </c>
      <c r="BY10" s="16">
        <v>2904980.2419000007</v>
      </c>
      <c r="BZ10" s="16">
        <v>628430.01700000046</v>
      </c>
      <c r="CA10" s="16">
        <v>21991467.575920001</v>
      </c>
      <c r="CB10" s="16">
        <v>16447244.96321</v>
      </c>
      <c r="CC10" s="16">
        <v>47433538.436379999</v>
      </c>
      <c r="CD10" s="16">
        <v>3619200.1083</v>
      </c>
      <c r="CE10" s="18">
        <f>ROUND(W10/CC10*100,4)</f>
        <v>315.12689999999998</v>
      </c>
      <c r="CF10" s="18">
        <f>ROUND(X10/CD10*100,4)</f>
        <v>518.90499999999997</v>
      </c>
    </row>
    <row r="11" spans="1:84" s="13" customFormat="1" ht="15" customHeight="1" x14ac:dyDescent="0.3">
      <c r="A11" s="14">
        <f>A10+1</f>
        <v>2</v>
      </c>
      <c r="B11" s="15">
        <v>45356</v>
      </c>
      <c r="C11" s="16">
        <v>16195373.16313</v>
      </c>
      <c r="D11" s="16">
        <v>5700061.3956899997</v>
      </c>
      <c r="E11" s="16">
        <v>26012329.57601</v>
      </c>
      <c r="F11" s="16"/>
      <c r="G11" s="16">
        <v>107035223.07997</v>
      </c>
      <c r="H11" s="16">
        <v>1907875</v>
      </c>
      <c r="I11" s="16">
        <v>0</v>
      </c>
      <c r="J11" s="16">
        <v>0</v>
      </c>
      <c r="K11" s="16">
        <v>31400000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11411904.593529999</v>
      </c>
      <c r="T11" s="16">
        <v>11411904.593529999</v>
      </c>
      <c r="U11" s="16">
        <v>40767069.303429998</v>
      </c>
      <c r="V11" s="20"/>
      <c r="W11" s="16">
        <v>151287761.10922</v>
      </c>
      <c r="X11" s="16">
        <v>19019840.989229999</v>
      </c>
      <c r="Y11" s="16">
        <v>21785692.253774002</v>
      </c>
      <c r="Z11" s="16">
        <v>3634202.6657940028</v>
      </c>
      <c r="AA11" s="16">
        <v>38417682.920094006</v>
      </c>
      <c r="AB11" s="16">
        <v>8058531.6908240048</v>
      </c>
      <c r="AC11" s="16">
        <v>434309.46826999995</v>
      </c>
      <c r="AD11" s="16">
        <v>434073.76922999998</v>
      </c>
      <c r="AE11" s="16">
        <v>1319709.4825319999</v>
      </c>
      <c r="AF11" s="16">
        <v>254651.71759200003</v>
      </c>
      <c r="AG11" s="16">
        <v>3115251.9016399998</v>
      </c>
      <c r="AH11" s="16">
        <v>478825.7076899996</v>
      </c>
      <c r="AI11" s="16">
        <v>0</v>
      </c>
      <c r="AJ11" s="16">
        <v>0</v>
      </c>
      <c r="AK11" s="16">
        <v>1077124.6166600001</v>
      </c>
      <c r="AL11" s="16">
        <v>1077124.6166600001</v>
      </c>
      <c r="AM11" s="16">
        <v>5.7782399999999994</v>
      </c>
      <c r="AN11" s="16">
        <v>0</v>
      </c>
      <c r="AO11" s="16">
        <v>0</v>
      </c>
      <c r="AP11" s="16">
        <v>0</v>
      </c>
      <c r="AQ11" s="16">
        <v>35518.385056500003</v>
      </c>
      <c r="AR11" s="16">
        <v>0</v>
      </c>
      <c r="AS11" s="16">
        <v>9.1599000000000004</v>
      </c>
      <c r="AT11" s="16">
        <v>0</v>
      </c>
      <c r="AU11" s="16">
        <v>2092043.0958699998</v>
      </c>
      <c r="AV11" s="16">
        <v>639657.20481999987</v>
      </c>
      <c r="AW11" s="16">
        <v>188781.99862</v>
      </c>
      <c r="AX11" s="16">
        <v>186972.14392</v>
      </c>
      <c r="AY11" s="16">
        <v>1566420.7152199999</v>
      </c>
      <c r="AZ11" s="16">
        <v>134164.87925</v>
      </c>
      <c r="BA11" s="16">
        <v>0</v>
      </c>
      <c r="BB11" s="16">
        <v>0</v>
      </c>
      <c r="BC11" s="20"/>
      <c r="BD11" s="20"/>
      <c r="BE11" s="16">
        <v>0</v>
      </c>
      <c r="BF11" s="16">
        <v>0</v>
      </c>
      <c r="BG11" s="16">
        <v>70032549.775879994</v>
      </c>
      <c r="BH11" s="16">
        <v>14898204.395780001</v>
      </c>
      <c r="BI11" s="16">
        <v>189418.207325</v>
      </c>
      <c r="BJ11" s="16">
        <v>0.35029000000213273</v>
      </c>
      <c r="BK11" s="16">
        <v>2404689.2487749998</v>
      </c>
      <c r="BL11" s="16">
        <v>39432.710344999796</v>
      </c>
      <c r="BM11" s="16">
        <v>110573.17600000001</v>
      </c>
      <c r="BN11" s="16">
        <v>72588.846670000014</v>
      </c>
      <c r="BO11" s="17">
        <v>304576.63695000001</v>
      </c>
      <c r="BP11" s="16">
        <v>0</v>
      </c>
      <c r="BQ11" s="16">
        <v>16088617.347279998</v>
      </c>
      <c r="BR11" s="16">
        <v>16088503.083159998</v>
      </c>
      <c r="BS11" s="16">
        <v>500766.71173000004</v>
      </c>
      <c r="BT11" s="16">
        <v>57766.433030000015</v>
      </c>
      <c r="BU11" s="16">
        <v>0</v>
      </c>
      <c r="BV11" s="16">
        <v>0</v>
      </c>
      <c r="BW11" s="16">
        <v>107500.96580000001</v>
      </c>
      <c r="BX11" s="16">
        <v>107285.1</v>
      </c>
      <c r="BY11" s="16">
        <v>2206560.4958299999</v>
      </c>
      <c r="BZ11" s="16">
        <v>612936.01134999993</v>
      </c>
      <c r="CA11" s="16">
        <v>21912702.789689999</v>
      </c>
      <c r="CB11" s="16">
        <v>16978512.534850001</v>
      </c>
      <c r="CC11" s="16">
        <v>48119846.986189999</v>
      </c>
      <c r="CD11" s="16">
        <v>3724551.09895</v>
      </c>
      <c r="CE11" s="18">
        <f t="shared" ref="CE11:CF26" si="0">ROUND(W11/CC11*100,4)</f>
        <v>314.39780000000002</v>
      </c>
      <c r="CF11" s="18">
        <f t="shared" si="0"/>
        <v>510.66129999999998</v>
      </c>
    </row>
    <row r="12" spans="1:84" s="13" customFormat="1" ht="15" customHeight="1" x14ac:dyDescent="0.3">
      <c r="A12" s="14">
        <f t="shared" ref="A12:A30" si="1">A11+1</f>
        <v>3</v>
      </c>
      <c r="B12" s="15">
        <v>45357</v>
      </c>
      <c r="C12" s="16">
        <v>15638806.94459</v>
      </c>
      <c r="D12" s="16">
        <v>4972390.21215</v>
      </c>
      <c r="E12" s="16">
        <v>26137443.665989999</v>
      </c>
      <c r="F12" s="16"/>
      <c r="G12" s="16">
        <v>107192615.46517999</v>
      </c>
      <c r="H12" s="16">
        <v>1915675</v>
      </c>
      <c r="I12" s="16">
        <v>0</v>
      </c>
      <c r="J12" s="16">
        <v>0</v>
      </c>
      <c r="K12" s="16">
        <v>38900000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10332097.818220001</v>
      </c>
      <c r="T12" s="16">
        <v>10332097.818220001</v>
      </c>
      <c r="U12" s="16">
        <v>40767069.303429998</v>
      </c>
      <c r="V12" s="20"/>
      <c r="W12" s="16">
        <v>157433894.59055999</v>
      </c>
      <c r="X12" s="16">
        <v>17220163.030379999</v>
      </c>
      <c r="Y12" s="16">
        <v>23345731.172959004</v>
      </c>
      <c r="Z12" s="16">
        <v>3662167.7794500021</v>
      </c>
      <c r="AA12" s="16">
        <v>38466356.295515999</v>
      </c>
      <c r="AB12" s="16">
        <v>8077310.1825959962</v>
      </c>
      <c r="AC12" s="16">
        <v>226214.71000000002</v>
      </c>
      <c r="AD12" s="16">
        <v>225980.16036000001</v>
      </c>
      <c r="AE12" s="16">
        <v>1333629.5073540001</v>
      </c>
      <c r="AF12" s="16">
        <v>256223.71362400008</v>
      </c>
      <c r="AG12" s="16">
        <v>3164225.9778199997</v>
      </c>
      <c r="AH12" s="16">
        <v>489192.42663999979</v>
      </c>
      <c r="AI12" s="16">
        <v>0</v>
      </c>
      <c r="AJ12" s="16">
        <v>0</v>
      </c>
      <c r="AK12" s="16">
        <v>1081528.2447899999</v>
      </c>
      <c r="AL12" s="16">
        <v>1081528.2447899999</v>
      </c>
      <c r="AM12" s="16">
        <v>5.7782399999999994</v>
      </c>
      <c r="AN12" s="16">
        <v>0</v>
      </c>
      <c r="AO12" s="16">
        <v>0</v>
      </c>
      <c r="AP12" s="16">
        <v>0</v>
      </c>
      <c r="AQ12" s="16">
        <v>36508.133798499999</v>
      </c>
      <c r="AR12" s="16">
        <v>0</v>
      </c>
      <c r="AS12" s="16">
        <v>9.1599000000000004</v>
      </c>
      <c r="AT12" s="16">
        <v>0</v>
      </c>
      <c r="AU12" s="16">
        <v>2845964.9556899997</v>
      </c>
      <c r="AV12" s="16">
        <v>1204212.0730499998</v>
      </c>
      <c r="AW12" s="16">
        <v>401291.22038999997</v>
      </c>
      <c r="AX12" s="16">
        <v>400561.76287999999</v>
      </c>
      <c r="AY12" s="16">
        <v>1605481.5153000001</v>
      </c>
      <c r="AZ12" s="16">
        <v>138249.89226000011</v>
      </c>
      <c r="BA12" s="16">
        <v>0</v>
      </c>
      <c r="BB12" s="16">
        <v>0</v>
      </c>
      <c r="BC12" s="20"/>
      <c r="BD12" s="20"/>
      <c r="BE12" s="16">
        <v>0</v>
      </c>
      <c r="BF12" s="16">
        <v>0</v>
      </c>
      <c r="BG12" s="16">
        <v>72506946.671759993</v>
      </c>
      <c r="BH12" s="16">
        <v>15535426.235649999</v>
      </c>
      <c r="BI12" s="16">
        <v>181136.438995</v>
      </c>
      <c r="BJ12" s="16">
        <v>0.35172000000602566</v>
      </c>
      <c r="BK12" s="16">
        <v>2334898.7632849999</v>
      </c>
      <c r="BL12" s="16">
        <v>41007.468919999781</v>
      </c>
      <c r="BM12" s="16">
        <v>105949.48775</v>
      </c>
      <c r="BN12" s="16">
        <v>72885.612970000002</v>
      </c>
      <c r="BO12" s="17">
        <v>305821.84314999997</v>
      </c>
      <c r="BP12" s="16">
        <v>0</v>
      </c>
      <c r="BQ12" s="16">
        <v>17723951.035240002</v>
      </c>
      <c r="BR12" s="16">
        <v>17723836.771120001</v>
      </c>
      <c r="BS12" s="16">
        <v>845983.60759999999</v>
      </c>
      <c r="BT12" s="16">
        <v>58075.528900000034</v>
      </c>
      <c r="BU12" s="16">
        <v>0</v>
      </c>
      <c r="BV12" s="16">
        <v>0</v>
      </c>
      <c r="BW12" s="16">
        <v>346557.49077999999</v>
      </c>
      <c r="BX12" s="16">
        <v>346471.12199999997</v>
      </c>
      <c r="BY12" s="16">
        <v>2636227.2109000003</v>
      </c>
      <c r="BZ12" s="16">
        <v>776579.18011000031</v>
      </c>
      <c r="CA12" s="16">
        <v>24480525.877700001</v>
      </c>
      <c r="CB12" s="16">
        <v>19018856.035750002</v>
      </c>
      <c r="CC12" s="16">
        <v>48026420.794059999</v>
      </c>
      <c r="CD12" s="16">
        <v>3883856.5589100001</v>
      </c>
      <c r="CE12" s="18">
        <f t="shared" si="0"/>
        <v>327.80680000000001</v>
      </c>
      <c r="CF12" s="18">
        <f t="shared" si="0"/>
        <v>443.37790000000001</v>
      </c>
    </row>
    <row r="13" spans="1:84" s="13" customFormat="1" ht="15" customHeight="1" x14ac:dyDescent="0.3">
      <c r="A13" s="14">
        <f t="shared" si="1"/>
        <v>4</v>
      </c>
      <c r="B13" s="15">
        <v>45358</v>
      </c>
      <c r="C13" s="16">
        <v>14350773.25374</v>
      </c>
      <c r="D13" s="16">
        <v>4978397.9126399998</v>
      </c>
      <c r="E13" s="16">
        <v>26323059.242929999</v>
      </c>
      <c r="F13" s="16"/>
      <c r="G13" s="16">
        <v>107235428.08991</v>
      </c>
      <c r="H13" s="16">
        <v>1919715</v>
      </c>
      <c r="I13" s="16">
        <v>0</v>
      </c>
      <c r="J13" s="16">
        <v>0</v>
      </c>
      <c r="K13" s="16">
        <v>40400000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10347169.368960002</v>
      </c>
      <c r="T13" s="16">
        <v>10347169.368960002</v>
      </c>
      <c r="U13" s="16">
        <v>40767069.303429998</v>
      </c>
      <c r="V13" s="20"/>
      <c r="W13" s="16">
        <v>157889360.65211001</v>
      </c>
      <c r="X13" s="16">
        <v>17245282.281599998</v>
      </c>
      <c r="Y13" s="16">
        <v>23310019.636347003</v>
      </c>
      <c r="Z13" s="16">
        <v>3668435.6350380005</v>
      </c>
      <c r="AA13" s="16">
        <v>38648395.340383999</v>
      </c>
      <c r="AB13" s="16">
        <v>8199923.341835998</v>
      </c>
      <c r="AC13" s="16">
        <v>269380.48775000003</v>
      </c>
      <c r="AD13" s="16">
        <v>269147.89644000004</v>
      </c>
      <c r="AE13" s="16">
        <v>1372704.5369539999</v>
      </c>
      <c r="AF13" s="16">
        <v>256836.86044399999</v>
      </c>
      <c r="AG13" s="16">
        <v>3100272.0407000002</v>
      </c>
      <c r="AH13" s="16">
        <v>482500.37425000023</v>
      </c>
      <c r="AI13" s="16">
        <v>0</v>
      </c>
      <c r="AJ13" s="16">
        <v>0</v>
      </c>
      <c r="AK13" s="16">
        <v>1083809.0983299999</v>
      </c>
      <c r="AL13" s="16">
        <v>1083809.0983299999</v>
      </c>
      <c r="AM13" s="16">
        <v>5.7782399999999994</v>
      </c>
      <c r="AN13" s="16">
        <v>0</v>
      </c>
      <c r="AO13" s="16">
        <v>0</v>
      </c>
      <c r="AP13" s="16">
        <v>0</v>
      </c>
      <c r="AQ13" s="16">
        <v>35101.248874500001</v>
      </c>
      <c r="AR13" s="16">
        <v>0</v>
      </c>
      <c r="AS13" s="16">
        <v>9.1599000000000004</v>
      </c>
      <c r="AT13" s="16">
        <v>0</v>
      </c>
      <c r="AU13" s="16">
        <v>1858108.6886200001</v>
      </c>
      <c r="AV13" s="16">
        <v>96615.101990000112</v>
      </c>
      <c r="AW13" s="16">
        <v>127278.5022</v>
      </c>
      <c r="AX13" s="16">
        <v>126612.80643</v>
      </c>
      <c r="AY13" s="16">
        <v>1507912.93092</v>
      </c>
      <c r="AZ13" s="16">
        <v>84618.83079999988</v>
      </c>
      <c r="BA13" s="16">
        <v>0</v>
      </c>
      <c r="BB13" s="16">
        <v>0</v>
      </c>
      <c r="BC13" s="20"/>
      <c r="BD13" s="20"/>
      <c r="BE13" s="16">
        <v>0</v>
      </c>
      <c r="BF13" s="16">
        <v>0</v>
      </c>
      <c r="BG13" s="16">
        <v>71312997.449220002</v>
      </c>
      <c r="BH13" s="16">
        <v>14268499.94558</v>
      </c>
      <c r="BI13" s="16">
        <v>179607.42517</v>
      </c>
      <c r="BJ13" s="16">
        <v>0.3524600000018836</v>
      </c>
      <c r="BK13" s="16">
        <v>2295590.2163299997</v>
      </c>
      <c r="BL13" s="16">
        <v>42022.407754999818</v>
      </c>
      <c r="BM13" s="16">
        <v>106103.19747500001</v>
      </c>
      <c r="BN13" s="16">
        <v>73039.32269500001</v>
      </c>
      <c r="BO13" s="17">
        <v>306466.79609999998</v>
      </c>
      <c r="BP13" s="16">
        <v>0</v>
      </c>
      <c r="BQ13" s="16">
        <v>17835543.314120002</v>
      </c>
      <c r="BR13" s="16">
        <v>17835429.050000001</v>
      </c>
      <c r="BS13" s="16">
        <v>822884.60007000004</v>
      </c>
      <c r="BT13" s="16">
        <v>58212.721370000043</v>
      </c>
      <c r="BU13" s="16">
        <v>0</v>
      </c>
      <c r="BV13" s="16">
        <v>0</v>
      </c>
      <c r="BW13" s="16">
        <v>61339.660119999993</v>
      </c>
      <c r="BX13" s="16">
        <v>60844.448749999996</v>
      </c>
      <c r="BY13" s="16">
        <v>1775843.22273</v>
      </c>
      <c r="BZ13" s="16">
        <v>146355.57265000005</v>
      </c>
      <c r="CA13" s="16">
        <v>23383378.432119999</v>
      </c>
      <c r="CB13" s="16">
        <v>18215903.87568</v>
      </c>
      <c r="CC13" s="16">
        <v>47929619.017099999</v>
      </c>
      <c r="CD13" s="16">
        <v>3567124.9863999998</v>
      </c>
      <c r="CE13" s="18">
        <f t="shared" si="0"/>
        <v>329.41919999999999</v>
      </c>
      <c r="CF13" s="18">
        <f t="shared" si="0"/>
        <v>483.45049999999998</v>
      </c>
    </row>
    <row r="14" spans="1:84" s="13" customFormat="1" ht="15" customHeight="1" x14ac:dyDescent="0.3">
      <c r="A14" s="14">
        <f t="shared" si="1"/>
        <v>5</v>
      </c>
      <c r="B14" s="15">
        <v>45359</v>
      </c>
      <c r="C14" s="16">
        <v>13770666.43444</v>
      </c>
      <c r="D14" s="16">
        <v>4563186.46734</v>
      </c>
      <c r="E14" s="16">
        <v>25026420.937100001</v>
      </c>
      <c r="F14" s="16"/>
      <c r="G14" s="16">
        <v>107296328.84659001</v>
      </c>
      <c r="H14" s="16">
        <v>1913320</v>
      </c>
      <c r="I14" s="16">
        <v>0</v>
      </c>
      <c r="J14" s="16">
        <v>0</v>
      </c>
      <c r="K14" s="16">
        <v>40900000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9714759.7010199986</v>
      </c>
      <c r="T14" s="16">
        <v>9714759.7010199986</v>
      </c>
      <c r="U14" s="16">
        <v>40767069.303429998</v>
      </c>
      <c r="V14" s="20"/>
      <c r="W14" s="16">
        <v>155941106.61570999</v>
      </c>
      <c r="X14" s="16">
        <v>16191266.16835</v>
      </c>
      <c r="Y14" s="16">
        <v>23660939.255612999</v>
      </c>
      <c r="Z14" s="16">
        <v>3640867.2204989977</v>
      </c>
      <c r="AA14" s="16">
        <v>37499169.75219401</v>
      </c>
      <c r="AB14" s="16">
        <v>8255501.5220180079</v>
      </c>
      <c r="AC14" s="16">
        <v>253098.57527999999</v>
      </c>
      <c r="AD14" s="16">
        <v>252867.47636</v>
      </c>
      <c r="AE14" s="16">
        <v>1399858.6629959999</v>
      </c>
      <c r="AF14" s="16">
        <v>256243.39183599991</v>
      </c>
      <c r="AG14" s="16">
        <v>3050935.804</v>
      </c>
      <c r="AH14" s="16">
        <v>487189.43231000018</v>
      </c>
      <c r="AI14" s="16">
        <v>0</v>
      </c>
      <c r="AJ14" s="16">
        <v>0</v>
      </c>
      <c r="AK14" s="16">
        <v>1080198.68784</v>
      </c>
      <c r="AL14" s="16">
        <v>1080198.68784</v>
      </c>
      <c r="AM14" s="16">
        <v>5.7782399999999994</v>
      </c>
      <c r="AN14" s="16">
        <v>0</v>
      </c>
      <c r="AO14" s="16">
        <v>0</v>
      </c>
      <c r="AP14" s="16">
        <v>0</v>
      </c>
      <c r="AQ14" s="16">
        <v>34093.638289000002</v>
      </c>
      <c r="AR14" s="16">
        <v>0</v>
      </c>
      <c r="AS14" s="16">
        <v>9.1599000000000004</v>
      </c>
      <c r="AT14" s="16">
        <v>0</v>
      </c>
      <c r="AU14" s="16">
        <v>2081355.6145300001</v>
      </c>
      <c r="AV14" s="16">
        <v>80579.082330000121</v>
      </c>
      <c r="AW14" s="16">
        <v>185691.29895</v>
      </c>
      <c r="AX14" s="16">
        <v>185081.88621</v>
      </c>
      <c r="AY14" s="16">
        <v>1496518.93328</v>
      </c>
      <c r="AZ14" s="16">
        <v>84742.013269999996</v>
      </c>
      <c r="BA14" s="16">
        <v>0</v>
      </c>
      <c r="BB14" s="16">
        <v>0</v>
      </c>
      <c r="BC14" s="20"/>
      <c r="BD14" s="20"/>
      <c r="BE14" s="16">
        <v>0</v>
      </c>
      <c r="BF14" s="16">
        <v>0</v>
      </c>
      <c r="BG14" s="16">
        <v>70741875.161109999</v>
      </c>
      <c r="BH14" s="16">
        <v>14323270.712680001</v>
      </c>
      <c r="BI14" s="16">
        <v>183770.22074000002</v>
      </c>
      <c r="BJ14" s="16">
        <v>0</v>
      </c>
      <c r="BK14" s="16">
        <v>2242819.16371</v>
      </c>
      <c r="BL14" s="16">
        <v>30813.910440000007</v>
      </c>
      <c r="BM14" s="16">
        <v>104461.43285499999</v>
      </c>
      <c r="BN14" s="16">
        <v>72796.012369999982</v>
      </c>
      <c r="BO14" s="17">
        <v>301236.58266000001</v>
      </c>
      <c r="BP14" s="16">
        <v>0</v>
      </c>
      <c r="BQ14" s="16">
        <v>18843962.39928</v>
      </c>
      <c r="BR14" s="16">
        <v>18843848.135159999</v>
      </c>
      <c r="BS14" s="16">
        <v>822761.48372000002</v>
      </c>
      <c r="BT14" s="16">
        <v>58075.505020000041</v>
      </c>
      <c r="BU14" s="16">
        <v>0</v>
      </c>
      <c r="BV14" s="16">
        <v>0</v>
      </c>
      <c r="BW14" s="16">
        <v>90425.254119999998</v>
      </c>
      <c r="BX14" s="16">
        <v>89941.867549999995</v>
      </c>
      <c r="BY14" s="16">
        <v>1981326.1118899998</v>
      </c>
      <c r="BZ14" s="16">
        <v>117673.6189999999</v>
      </c>
      <c r="CA14" s="16">
        <v>24570762.648979999</v>
      </c>
      <c r="CB14" s="16">
        <v>19213149.049550001</v>
      </c>
      <c r="CC14" s="16">
        <v>46171112.51213</v>
      </c>
      <c r="CD14" s="16">
        <v>3580817.6781700002</v>
      </c>
      <c r="CE14" s="18">
        <f t="shared" si="0"/>
        <v>337.74599999999998</v>
      </c>
      <c r="CF14" s="18">
        <f t="shared" si="0"/>
        <v>452.16669999999999</v>
      </c>
    </row>
    <row r="15" spans="1:84" s="13" customFormat="1" ht="15" customHeight="1" x14ac:dyDescent="0.3">
      <c r="A15" s="14">
        <f t="shared" si="1"/>
        <v>6</v>
      </c>
      <c r="B15" s="15">
        <v>45360</v>
      </c>
      <c r="C15" s="16">
        <v>13333355.973780001</v>
      </c>
      <c r="D15" s="16">
        <v>4471047.6306800004</v>
      </c>
      <c r="E15" s="16">
        <v>27347061.866360001</v>
      </c>
      <c r="F15" s="16"/>
      <c r="G15" s="16">
        <v>107281200.74901</v>
      </c>
      <c r="H15" s="16">
        <v>1904180</v>
      </c>
      <c r="I15" s="16">
        <v>0</v>
      </c>
      <c r="J15" s="16">
        <v>0</v>
      </c>
      <c r="K15" s="16">
        <v>38900000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9562841.4460199997</v>
      </c>
      <c r="T15" s="16">
        <v>9562841.4460199997</v>
      </c>
      <c r="U15" s="16">
        <v>40767069.303429998</v>
      </c>
      <c r="V15" s="20"/>
      <c r="W15" s="16">
        <v>155657390.73174</v>
      </c>
      <c r="X15" s="16">
        <v>15938069.0767</v>
      </c>
      <c r="Y15" s="16">
        <v>23671492.432063002</v>
      </c>
      <c r="Z15" s="16">
        <v>3616078.467724002</v>
      </c>
      <c r="AA15" s="16">
        <v>37407446.127560005</v>
      </c>
      <c r="AB15" s="16">
        <v>8141519.8188540023</v>
      </c>
      <c r="AC15" s="16">
        <v>291958.70104000001</v>
      </c>
      <c r="AD15" s="16">
        <v>291728.85888000001</v>
      </c>
      <c r="AE15" s="16">
        <v>1323891.980708</v>
      </c>
      <c r="AF15" s="16">
        <v>255166.12714800006</v>
      </c>
      <c r="AG15" s="16">
        <v>3134030.3354499997</v>
      </c>
      <c r="AH15" s="16">
        <v>479000.74296999967</v>
      </c>
      <c r="AI15" s="16">
        <v>0</v>
      </c>
      <c r="AJ15" s="16">
        <v>0</v>
      </c>
      <c r="AK15" s="16">
        <v>1075038.53898</v>
      </c>
      <c r="AL15" s="16">
        <v>1075038.53898</v>
      </c>
      <c r="AM15" s="16">
        <v>5.7782399999999994</v>
      </c>
      <c r="AN15" s="16">
        <v>0</v>
      </c>
      <c r="AO15" s="16">
        <v>0</v>
      </c>
      <c r="AP15" s="16">
        <v>0</v>
      </c>
      <c r="AQ15" s="16">
        <v>31892.435464500002</v>
      </c>
      <c r="AR15" s="16">
        <v>0</v>
      </c>
      <c r="AS15" s="16">
        <v>9.1599000000000004</v>
      </c>
      <c r="AT15" s="16">
        <v>0</v>
      </c>
      <c r="AU15" s="16">
        <v>2188070.2775400002</v>
      </c>
      <c r="AV15" s="16">
        <v>96274.536870000185</v>
      </c>
      <c r="AW15" s="16">
        <v>200549.55166</v>
      </c>
      <c r="AX15" s="16">
        <v>66123.184119999991</v>
      </c>
      <c r="AY15" s="16">
        <v>1519404.2163</v>
      </c>
      <c r="AZ15" s="16">
        <v>86699.664529999951</v>
      </c>
      <c r="BA15" s="16">
        <v>0</v>
      </c>
      <c r="BB15" s="16">
        <v>0</v>
      </c>
      <c r="BC15" s="20"/>
      <c r="BD15" s="20"/>
      <c r="BE15" s="16">
        <v>0</v>
      </c>
      <c r="BF15" s="16">
        <v>0</v>
      </c>
      <c r="BG15" s="16">
        <v>70843789.534909993</v>
      </c>
      <c r="BH15" s="16">
        <v>14107629.940090001</v>
      </c>
      <c r="BI15" s="16">
        <v>180235.5386</v>
      </c>
      <c r="BJ15" s="16">
        <v>0</v>
      </c>
      <c r="BK15" s="16">
        <v>2221417.09815</v>
      </c>
      <c r="BL15" s="16">
        <v>22307.048950000084</v>
      </c>
      <c r="BM15" s="16">
        <v>97925.746179999987</v>
      </c>
      <c r="BN15" s="16">
        <v>72448.263149999984</v>
      </c>
      <c r="BO15" s="17">
        <v>299797.56443000003</v>
      </c>
      <c r="BP15" s="16">
        <v>0</v>
      </c>
      <c r="BQ15" s="16">
        <v>17235942.991380002</v>
      </c>
      <c r="BR15" s="16">
        <v>17235828.727260001</v>
      </c>
      <c r="BS15" s="16">
        <v>827384.47813000006</v>
      </c>
      <c r="BT15" s="16">
        <v>57872.577930000029</v>
      </c>
      <c r="BU15" s="16">
        <v>0</v>
      </c>
      <c r="BV15" s="16">
        <v>0</v>
      </c>
      <c r="BW15" s="16">
        <v>200248.08258000002</v>
      </c>
      <c r="BX15" s="16">
        <v>199396.57238000003</v>
      </c>
      <c r="BY15" s="16">
        <v>3773296.2419599998</v>
      </c>
      <c r="BZ15" s="16">
        <v>1642304.8532</v>
      </c>
      <c r="CA15" s="16">
        <v>24836247.741409998</v>
      </c>
      <c r="CB15" s="16">
        <v>19230158.042879999</v>
      </c>
      <c r="CC15" s="16">
        <v>46007541.793499999</v>
      </c>
      <c r="CD15" s="16">
        <v>3526907.48502</v>
      </c>
      <c r="CE15" s="18">
        <f t="shared" si="0"/>
        <v>338.33019999999999</v>
      </c>
      <c r="CF15" s="18">
        <f t="shared" si="0"/>
        <v>451.89929999999998</v>
      </c>
    </row>
    <row r="16" spans="1:84" s="13" customFormat="1" ht="15" customHeight="1" x14ac:dyDescent="0.3">
      <c r="A16" s="14">
        <f t="shared" si="1"/>
        <v>7</v>
      </c>
      <c r="B16" s="15">
        <v>45363</v>
      </c>
      <c r="C16" s="16">
        <v>14009062.215329999</v>
      </c>
      <c r="D16" s="16">
        <v>4185621.3788299989</v>
      </c>
      <c r="E16" s="16">
        <v>24671469.597660001</v>
      </c>
      <c r="F16" s="16"/>
      <c r="G16" s="16">
        <v>107415496.15805</v>
      </c>
      <c r="H16" s="16">
        <v>1907050</v>
      </c>
      <c r="I16" s="16">
        <v>0</v>
      </c>
      <c r="J16" s="16">
        <v>0</v>
      </c>
      <c r="K16" s="16">
        <v>39900000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9139007.0682399999</v>
      </c>
      <c r="T16" s="16">
        <v>9139007.0682399999</v>
      </c>
      <c r="U16" s="16">
        <v>40575900.1263</v>
      </c>
      <c r="V16" s="20"/>
      <c r="W16" s="16">
        <v>154559134.91299</v>
      </c>
      <c r="X16" s="16">
        <v>15231678.447079999</v>
      </c>
      <c r="Y16" s="16">
        <v>23043328.391812999</v>
      </c>
      <c r="Z16" s="16">
        <v>3659285.2418189999</v>
      </c>
      <c r="AA16" s="16">
        <v>37684371.999561995</v>
      </c>
      <c r="AB16" s="16">
        <v>8085346.5164159965</v>
      </c>
      <c r="AC16" s="16">
        <v>195326.71158999999</v>
      </c>
      <c r="AD16" s="16">
        <v>195099.19602999999</v>
      </c>
      <c r="AE16" s="16">
        <v>1320739.9811819999</v>
      </c>
      <c r="AF16" s="16">
        <v>255685.00057199993</v>
      </c>
      <c r="AG16" s="16">
        <v>3134832.3577700001</v>
      </c>
      <c r="AH16" s="16">
        <v>488707.23834999994</v>
      </c>
      <c r="AI16" s="16">
        <v>0</v>
      </c>
      <c r="AJ16" s="16">
        <v>0</v>
      </c>
      <c r="AK16" s="16">
        <v>1076658.8483</v>
      </c>
      <c r="AL16" s="16">
        <v>1076658.8483</v>
      </c>
      <c r="AM16" s="16">
        <v>5.7782399999999994</v>
      </c>
      <c r="AN16" s="16">
        <v>0</v>
      </c>
      <c r="AO16" s="16">
        <v>0</v>
      </c>
      <c r="AP16" s="16">
        <v>0</v>
      </c>
      <c r="AQ16" s="16">
        <v>34001.021036000006</v>
      </c>
      <c r="AR16" s="16">
        <v>0</v>
      </c>
      <c r="AS16" s="16">
        <v>23.081099999999999</v>
      </c>
      <c r="AT16" s="16">
        <v>0</v>
      </c>
      <c r="AU16" s="16">
        <v>1690376.0352899998</v>
      </c>
      <c r="AV16" s="16">
        <v>155346.07608999987</v>
      </c>
      <c r="AW16" s="16">
        <v>131596.68333</v>
      </c>
      <c r="AX16" s="16">
        <v>131457.53343000001</v>
      </c>
      <c r="AY16" s="16">
        <v>1607958.8709499999</v>
      </c>
      <c r="AZ16" s="16">
        <v>187575.12532999995</v>
      </c>
      <c r="BA16" s="16">
        <v>0</v>
      </c>
      <c r="BB16" s="16">
        <v>0</v>
      </c>
      <c r="BC16" s="20"/>
      <c r="BD16" s="20"/>
      <c r="BE16" s="16">
        <v>0</v>
      </c>
      <c r="BF16" s="16">
        <v>0</v>
      </c>
      <c r="BG16" s="16">
        <v>69919219.760159999</v>
      </c>
      <c r="BH16" s="16">
        <v>14235160.77633</v>
      </c>
      <c r="BI16" s="16">
        <v>171949.70459499999</v>
      </c>
      <c r="BJ16" s="16">
        <v>0</v>
      </c>
      <c r="BK16" s="16">
        <v>1030973.864965</v>
      </c>
      <c r="BL16" s="16">
        <v>19832.403454999963</v>
      </c>
      <c r="BM16" s="16">
        <v>98034.940954999998</v>
      </c>
      <c r="BN16" s="16">
        <v>72557.457924999995</v>
      </c>
      <c r="BO16" s="17">
        <v>300249.42245000001</v>
      </c>
      <c r="BP16" s="16">
        <v>0</v>
      </c>
      <c r="BQ16" s="16">
        <v>18108734.33193</v>
      </c>
      <c r="BR16" s="16">
        <v>18108620.067809999</v>
      </c>
      <c r="BS16" s="16">
        <v>827577.10194999992</v>
      </c>
      <c r="BT16" s="16">
        <v>58051.401749999961</v>
      </c>
      <c r="BU16" s="16">
        <v>0</v>
      </c>
      <c r="BV16" s="16">
        <v>0</v>
      </c>
      <c r="BW16" s="16">
        <v>156081.15728999997</v>
      </c>
      <c r="BX16" s="16">
        <v>155839.41929999998</v>
      </c>
      <c r="BY16" s="16">
        <v>3455091.2642400004</v>
      </c>
      <c r="BZ16" s="16">
        <v>1631066.1192300003</v>
      </c>
      <c r="CA16" s="16">
        <v>24148691.788380001</v>
      </c>
      <c r="CB16" s="16">
        <v>20045966.86947</v>
      </c>
      <c r="CC16" s="16">
        <v>45770527.971780002</v>
      </c>
      <c r="CD16" s="16">
        <v>3558790.1940799998</v>
      </c>
      <c r="CE16" s="18">
        <f t="shared" si="0"/>
        <v>337.68270000000001</v>
      </c>
      <c r="CF16" s="18">
        <f t="shared" si="0"/>
        <v>428.0016</v>
      </c>
    </row>
    <row r="17" spans="1:84" s="13" customFormat="1" ht="15" customHeight="1" x14ac:dyDescent="0.3">
      <c r="A17" s="14">
        <f t="shared" si="1"/>
        <v>8</v>
      </c>
      <c r="B17" s="15">
        <v>45364</v>
      </c>
      <c r="C17" s="16">
        <v>14771129.63084</v>
      </c>
      <c r="D17" s="16">
        <v>5364950.6150400005</v>
      </c>
      <c r="E17" s="16">
        <v>25240127.954980001</v>
      </c>
      <c r="F17" s="16"/>
      <c r="G17" s="16">
        <v>107648394.13854</v>
      </c>
      <c r="H17" s="16">
        <v>1919125</v>
      </c>
      <c r="I17" s="16">
        <v>0</v>
      </c>
      <c r="J17" s="16">
        <v>0</v>
      </c>
      <c r="K17" s="16">
        <v>37400000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10926113.422569999</v>
      </c>
      <c r="T17" s="16">
        <v>10926113.422569999</v>
      </c>
      <c r="U17" s="16">
        <v>40575900.1263</v>
      </c>
      <c r="V17" s="20"/>
      <c r="W17" s="16">
        <v>155409865.02061999</v>
      </c>
      <c r="X17" s="16">
        <v>18210189.037599999</v>
      </c>
      <c r="Y17" s="16">
        <v>22793366.439383</v>
      </c>
      <c r="Z17" s="16">
        <v>3599466.5837969985</v>
      </c>
      <c r="AA17" s="16">
        <v>37799620.692432001</v>
      </c>
      <c r="AB17" s="16">
        <v>8155222.9865060011</v>
      </c>
      <c r="AC17" s="16">
        <v>306940.19423999998</v>
      </c>
      <c r="AD17" s="16">
        <v>306715.09678999998</v>
      </c>
      <c r="AE17" s="16">
        <v>1228478.1450739999</v>
      </c>
      <c r="AF17" s="16">
        <v>257290.80888399982</v>
      </c>
      <c r="AG17" s="16">
        <v>3048989.3571599997</v>
      </c>
      <c r="AH17" s="16">
        <v>482989.59530999983</v>
      </c>
      <c r="AI17" s="16">
        <v>0</v>
      </c>
      <c r="AJ17" s="16">
        <v>0</v>
      </c>
      <c r="AK17" s="16">
        <v>1083476.0033799999</v>
      </c>
      <c r="AL17" s="16">
        <v>1083476.0033799999</v>
      </c>
      <c r="AM17" s="16">
        <v>5.7782399999999994</v>
      </c>
      <c r="AN17" s="16">
        <v>0</v>
      </c>
      <c r="AO17" s="16">
        <v>0</v>
      </c>
      <c r="AP17" s="16">
        <v>0</v>
      </c>
      <c r="AQ17" s="16">
        <v>32290.676930000001</v>
      </c>
      <c r="AR17" s="16">
        <v>0</v>
      </c>
      <c r="AS17" s="16">
        <v>23.081099999999999</v>
      </c>
      <c r="AT17" s="16">
        <v>0</v>
      </c>
      <c r="AU17" s="16">
        <v>1719391.43469</v>
      </c>
      <c r="AV17" s="16">
        <v>131678.42537999991</v>
      </c>
      <c r="AW17" s="16">
        <v>97044.579630000007</v>
      </c>
      <c r="AX17" s="16">
        <v>96923.577950000006</v>
      </c>
      <c r="AY17" s="16">
        <v>1663679.9430500001</v>
      </c>
      <c r="AZ17" s="16">
        <v>254261.46432000003</v>
      </c>
      <c r="BA17" s="16">
        <v>0</v>
      </c>
      <c r="BB17" s="16">
        <v>0</v>
      </c>
      <c r="BC17" s="20"/>
      <c r="BD17" s="20"/>
      <c r="BE17" s="16">
        <v>0</v>
      </c>
      <c r="BF17" s="16">
        <v>0</v>
      </c>
      <c r="BG17" s="16">
        <v>69773306.325310007</v>
      </c>
      <c r="BH17" s="16">
        <v>14368024.542309999</v>
      </c>
      <c r="BI17" s="16">
        <v>177243.96860999998</v>
      </c>
      <c r="BJ17" s="16">
        <v>0</v>
      </c>
      <c r="BK17" s="16">
        <v>1021816.7066599999</v>
      </c>
      <c r="BL17" s="16">
        <v>26272.442579999857</v>
      </c>
      <c r="BM17" s="16">
        <v>25477.483029999999</v>
      </c>
      <c r="BN17" s="16">
        <v>0</v>
      </c>
      <c r="BO17" s="17">
        <v>302150.53242</v>
      </c>
      <c r="BP17" s="16">
        <v>0</v>
      </c>
      <c r="BQ17" s="16">
        <v>15621009.413149999</v>
      </c>
      <c r="BR17" s="16">
        <v>15620895.14903</v>
      </c>
      <c r="BS17" s="16">
        <v>842232.33969000005</v>
      </c>
      <c r="BT17" s="16">
        <v>58422.539489999996</v>
      </c>
      <c r="BU17" s="16">
        <v>0</v>
      </c>
      <c r="BV17" s="16">
        <v>0</v>
      </c>
      <c r="BW17" s="16">
        <v>79471.295330000008</v>
      </c>
      <c r="BX17" s="16">
        <v>79266.713780000005</v>
      </c>
      <c r="BY17" s="16">
        <v>3303022.5751299998</v>
      </c>
      <c r="BZ17" s="16">
        <v>1506378.58867</v>
      </c>
      <c r="CA17" s="16">
        <v>21372424.31402</v>
      </c>
      <c r="CB17" s="16">
        <v>17291235.43355</v>
      </c>
      <c r="CC17" s="16">
        <v>48400882.011289999</v>
      </c>
      <c r="CD17" s="16">
        <v>3592006.13558</v>
      </c>
      <c r="CE17" s="18">
        <f t="shared" si="0"/>
        <v>321.08890000000002</v>
      </c>
      <c r="CF17" s="18">
        <f t="shared" si="0"/>
        <v>506.96429999999998</v>
      </c>
    </row>
    <row r="18" spans="1:84" s="13" customFormat="1" ht="15" customHeight="1" x14ac:dyDescent="0.3">
      <c r="A18" s="14">
        <f t="shared" si="1"/>
        <v>9</v>
      </c>
      <c r="B18" s="15">
        <v>45365</v>
      </c>
      <c r="C18" s="16">
        <v>12742098.67969</v>
      </c>
      <c r="D18" s="16">
        <v>3695248.8927900009</v>
      </c>
      <c r="E18" s="16">
        <v>26643165.83148</v>
      </c>
      <c r="F18" s="16"/>
      <c r="G18" s="16">
        <v>108059226.96885</v>
      </c>
      <c r="H18" s="16">
        <v>1924620</v>
      </c>
      <c r="I18" s="16">
        <v>0</v>
      </c>
      <c r="J18" s="16">
        <v>0</v>
      </c>
      <c r="K18" s="16">
        <v>37400000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8429803.3391900007</v>
      </c>
      <c r="T18" s="16">
        <v>8429803.3391900007</v>
      </c>
      <c r="U18" s="16">
        <v>40575900.1263</v>
      </c>
      <c r="V18" s="20"/>
      <c r="W18" s="16">
        <v>152698394.69290999</v>
      </c>
      <c r="X18" s="16">
        <v>14049672.23198</v>
      </c>
      <c r="Y18" s="16">
        <v>22789059.340769004</v>
      </c>
      <c r="Z18" s="16">
        <v>3601255.9131180039</v>
      </c>
      <c r="AA18" s="16">
        <v>38443299.145351999</v>
      </c>
      <c r="AB18" s="16">
        <v>8200746.3253159933</v>
      </c>
      <c r="AC18" s="16">
        <v>309395.59227999998</v>
      </c>
      <c r="AD18" s="16">
        <v>309171.99604</v>
      </c>
      <c r="AE18" s="16">
        <v>989237.28932600003</v>
      </c>
      <c r="AF18" s="16">
        <v>257894.256116</v>
      </c>
      <c r="AG18" s="16">
        <v>3098958.6296299999</v>
      </c>
      <c r="AH18" s="16">
        <v>491369.58451999986</v>
      </c>
      <c r="AI18" s="16">
        <v>0</v>
      </c>
      <c r="AJ18" s="16">
        <v>0</v>
      </c>
      <c r="AK18" s="16">
        <v>1086578.3029400001</v>
      </c>
      <c r="AL18" s="16">
        <v>1086578.3029400001</v>
      </c>
      <c r="AM18" s="16">
        <v>5.7782399999999994</v>
      </c>
      <c r="AN18" s="16">
        <v>0</v>
      </c>
      <c r="AO18" s="16">
        <v>0</v>
      </c>
      <c r="AP18" s="16">
        <v>0</v>
      </c>
      <c r="AQ18" s="16">
        <v>34478.129950499999</v>
      </c>
      <c r="AR18" s="16">
        <v>0</v>
      </c>
      <c r="AS18" s="16">
        <v>23.081099999999999</v>
      </c>
      <c r="AT18" s="16">
        <v>0</v>
      </c>
      <c r="AU18" s="16">
        <v>1839535.2015200001</v>
      </c>
      <c r="AV18" s="16">
        <v>143285.85636000009</v>
      </c>
      <c r="AW18" s="16">
        <v>124428.65853</v>
      </c>
      <c r="AX18" s="16">
        <v>124108.01714</v>
      </c>
      <c r="AY18" s="16">
        <v>1590108.6858599999</v>
      </c>
      <c r="AZ18" s="16">
        <v>202822.44068999984</v>
      </c>
      <c r="BA18" s="16">
        <v>0</v>
      </c>
      <c r="BB18" s="16">
        <v>0</v>
      </c>
      <c r="BC18" s="20"/>
      <c r="BD18" s="20"/>
      <c r="BE18" s="16">
        <v>0</v>
      </c>
      <c r="BF18" s="16">
        <v>0</v>
      </c>
      <c r="BG18" s="16">
        <v>70305107.835500002</v>
      </c>
      <c r="BH18" s="16">
        <v>14417232.692229999</v>
      </c>
      <c r="BI18" s="16">
        <v>177161.43252999999</v>
      </c>
      <c r="BJ18" s="16">
        <v>0</v>
      </c>
      <c r="BK18" s="16">
        <v>999103.75011999998</v>
      </c>
      <c r="BL18" s="16">
        <v>29205.846254999982</v>
      </c>
      <c r="BM18" s="16">
        <v>25477.483029999999</v>
      </c>
      <c r="BN18" s="16">
        <v>0</v>
      </c>
      <c r="BO18" s="17">
        <v>300321.20721999998</v>
      </c>
      <c r="BP18" s="16">
        <v>0</v>
      </c>
      <c r="BQ18" s="16">
        <v>18450032.227440003</v>
      </c>
      <c r="BR18" s="16">
        <v>18449917.963320002</v>
      </c>
      <c r="BS18" s="16">
        <v>623289.60106000002</v>
      </c>
      <c r="BT18" s="16">
        <v>58574.800859999959</v>
      </c>
      <c r="BU18" s="16">
        <v>0</v>
      </c>
      <c r="BV18" s="16">
        <v>0</v>
      </c>
      <c r="BW18" s="16">
        <v>153097.14556999999</v>
      </c>
      <c r="BX18" s="16">
        <v>152875.72414999999</v>
      </c>
      <c r="BY18" s="16">
        <v>3426559.5766700003</v>
      </c>
      <c r="BZ18" s="16">
        <v>1549715.3796000001</v>
      </c>
      <c r="CA18" s="16">
        <v>24155042.423640002</v>
      </c>
      <c r="CB18" s="16">
        <v>20240289.714189999</v>
      </c>
      <c r="CC18" s="16">
        <v>46150065.411859997</v>
      </c>
      <c r="CD18" s="16">
        <v>3604308.1730599999</v>
      </c>
      <c r="CE18" s="18">
        <f t="shared" si="0"/>
        <v>330.87360000000001</v>
      </c>
      <c r="CF18" s="18">
        <f t="shared" si="0"/>
        <v>389.80220000000003</v>
      </c>
    </row>
    <row r="19" spans="1:84" s="13" customFormat="1" ht="15" customHeight="1" x14ac:dyDescent="0.3">
      <c r="A19" s="14">
        <f t="shared" si="1"/>
        <v>10</v>
      </c>
      <c r="B19" s="15">
        <v>45366</v>
      </c>
      <c r="C19" s="16">
        <v>15878659.90631</v>
      </c>
      <c r="D19" s="16">
        <v>6419457.0203099996</v>
      </c>
      <c r="E19" s="16">
        <v>19683935.630550001</v>
      </c>
      <c r="F19" s="16"/>
      <c r="G19" s="16">
        <v>108164518.76764999</v>
      </c>
      <c r="H19" s="16">
        <v>1939390</v>
      </c>
      <c r="I19" s="16">
        <v>0</v>
      </c>
      <c r="J19" s="16">
        <v>0</v>
      </c>
      <c r="K19" s="16">
        <v>45400000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12538270.530470001</v>
      </c>
      <c r="T19" s="16">
        <v>12538270.530470001</v>
      </c>
      <c r="U19" s="16">
        <v>40575900.1263</v>
      </c>
      <c r="V19" s="20"/>
      <c r="W19" s="16">
        <v>161089484.70868</v>
      </c>
      <c r="X19" s="16">
        <v>20897117.550779998</v>
      </c>
      <c r="Y19" s="16">
        <v>22887546.053174004</v>
      </c>
      <c r="Z19" s="16">
        <v>3639719.5501520042</v>
      </c>
      <c r="AA19" s="16">
        <v>38876251.424309999</v>
      </c>
      <c r="AB19" s="16">
        <v>8188997.4361579986</v>
      </c>
      <c r="AC19" s="16">
        <v>273418.70474000002</v>
      </c>
      <c r="AD19" s="16">
        <v>273197.82841000002</v>
      </c>
      <c r="AE19" s="16">
        <v>1157219.612554</v>
      </c>
      <c r="AF19" s="16">
        <v>260584.52858399996</v>
      </c>
      <c r="AG19" s="16">
        <v>3100975.9526699996</v>
      </c>
      <c r="AH19" s="16">
        <v>488081.67798999959</v>
      </c>
      <c r="AI19" s="16">
        <v>0</v>
      </c>
      <c r="AJ19" s="16">
        <v>0</v>
      </c>
      <c r="AK19" s="16">
        <v>1094916.96799</v>
      </c>
      <c r="AL19" s="16">
        <v>1094916.96799</v>
      </c>
      <c r="AM19" s="16">
        <v>5.7782399999999994</v>
      </c>
      <c r="AN19" s="16">
        <v>0</v>
      </c>
      <c r="AO19" s="16">
        <v>0</v>
      </c>
      <c r="AP19" s="16">
        <v>0</v>
      </c>
      <c r="AQ19" s="16">
        <v>35180.864331999997</v>
      </c>
      <c r="AR19" s="16">
        <v>0</v>
      </c>
      <c r="AS19" s="16">
        <v>23.081099999999999</v>
      </c>
      <c r="AT19" s="16">
        <v>0</v>
      </c>
      <c r="AU19" s="16">
        <v>1920266.63262</v>
      </c>
      <c r="AV19" s="16">
        <v>98245.757290000096</v>
      </c>
      <c r="AW19" s="16">
        <v>171817.38887</v>
      </c>
      <c r="AX19" s="16">
        <v>171565.07212</v>
      </c>
      <c r="AY19" s="16">
        <v>1564902.3093100002</v>
      </c>
      <c r="AZ19" s="16">
        <v>118397.99460000009</v>
      </c>
      <c r="BA19" s="16">
        <v>0</v>
      </c>
      <c r="BB19" s="16">
        <v>0</v>
      </c>
      <c r="BC19" s="20"/>
      <c r="BD19" s="20"/>
      <c r="BE19" s="16">
        <v>0</v>
      </c>
      <c r="BF19" s="16">
        <v>0</v>
      </c>
      <c r="BG19" s="16">
        <v>71082524.769909993</v>
      </c>
      <c r="BH19" s="16">
        <v>14333706.813279999</v>
      </c>
      <c r="BI19" s="16">
        <v>177591.32324</v>
      </c>
      <c r="BJ19" s="16">
        <v>0</v>
      </c>
      <c r="BK19" s="16">
        <v>991387.34741499997</v>
      </c>
      <c r="BL19" s="16">
        <v>36265.744089999993</v>
      </c>
      <c r="BM19" s="16">
        <v>25477.483029999999</v>
      </c>
      <c r="BN19" s="16">
        <v>0</v>
      </c>
      <c r="BO19" s="17">
        <v>302625.9449</v>
      </c>
      <c r="BP19" s="16">
        <v>0</v>
      </c>
      <c r="BQ19" s="16">
        <v>14528088.395199999</v>
      </c>
      <c r="BR19" s="16">
        <v>14527974.13108</v>
      </c>
      <c r="BS19" s="16">
        <v>687370.70195999998</v>
      </c>
      <c r="BT19" s="16">
        <v>59063.001760000014</v>
      </c>
      <c r="BU19" s="16">
        <v>0</v>
      </c>
      <c r="BV19" s="16">
        <v>0</v>
      </c>
      <c r="BW19" s="16">
        <v>186758.86588</v>
      </c>
      <c r="BX19" s="16">
        <v>186650.62958000001</v>
      </c>
      <c r="BY19" s="16">
        <v>2058733.9536300001</v>
      </c>
      <c r="BZ19" s="16">
        <v>81377.139480000173</v>
      </c>
      <c r="CA19" s="16">
        <v>18958034.01526</v>
      </c>
      <c r="CB19" s="16">
        <v>14891330.646</v>
      </c>
      <c r="CC19" s="16">
        <v>52124490.754649997</v>
      </c>
      <c r="CD19" s="16">
        <v>3583426.7033199999</v>
      </c>
      <c r="CE19" s="18">
        <f t="shared" si="0"/>
        <v>309.04759999999999</v>
      </c>
      <c r="CF19" s="18">
        <f t="shared" si="0"/>
        <v>583.16020000000003</v>
      </c>
    </row>
    <row r="20" spans="1:84" s="13" customFormat="1" ht="15" customHeight="1" x14ac:dyDescent="0.3">
      <c r="A20" s="14">
        <f t="shared" si="1"/>
        <v>11</v>
      </c>
      <c r="B20" s="15">
        <v>45367</v>
      </c>
      <c r="C20" s="16">
        <v>15106241.986980001</v>
      </c>
      <c r="D20" s="16">
        <v>6248121.7883800007</v>
      </c>
      <c r="E20" s="16">
        <v>27206909.300590001</v>
      </c>
      <c r="F20" s="16"/>
      <c r="G20" s="16">
        <v>94555271.651569992</v>
      </c>
      <c r="H20" s="16">
        <v>1934270</v>
      </c>
      <c r="I20" s="16">
        <v>0</v>
      </c>
      <c r="J20" s="16">
        <v>0</v>
      </c>
      <c r="K20" s="16">
        <v>39500000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12273587.682570001</v>
      </c>
      <c r="T20" s="16">
        <v>12273587.682570001</v>
      </c>
      <c r="U20" s="16">
        <v>40575900.1263</v>
      </c>
      <c r="V20" s="20"/>
      <c r="W20" s="16">
        <v>148066110.49541</v>
      </c>
      <c r="X20" s="16">
        <v>20455979.47095</v>
      </c>
      <c r="Y20" s="16">
        <v>22957932.064018</v>
      </c>
      <c r="Z20" s="16">
        <v>3621674.0798950009</v>
      </c>
      <c r="AA20" s="16">
        <v>38699521.708672002</v>
      </c>
      <c r="AB20" s="16">
        <v>8151839.947614002</v>
      </c>
      <c r="AC20" s="16">
        <v>322267.46512000001</v>
      </c>
      <c r="AD20" s="16">
        <v>322047.72578000004</v>
      </c>
      <c r="AE20" s="16">
        <v>931394.41509399994</v>
      </c>
      <c r="AF20" s="16">
        <v>260179.78856399993</v>
      </c>
      <c r="AG20" s="16">
        <v>3030305.0665600002</v>
      </c>
      <c r="AH20" s="16">
        <v>491138.66512999998</v>
      </c>
      <c r="AI20" s="16">
        <v>0</v>
      </c>
      <c r="AJ20" s="16">
        <v>0</v>
      </c>
      <c r="AK20" s="16">
        <v>1092026.38133</v>
      </c>
      <c r="AL20" s="16">
        <v>1092026.38133</v>
      </c>
      <c r="AM20" s="16">
        <v>5.7782399999999994</v>
      </c>
      <c r="AN20" s="16">
        <v>0</v>
      </c>
      <c r="AO20" s="16">
        <v>0</v>
      </c>
      <c r="AP20" s="16">
        <v>0</v>
      </c>
      <c r="AQ20" s="16">
        <v>34694.997633999999</v>
      </c>
      <c r="AR20" s="16">
        <v>0</v>
      </c>
      <c r="AS20" s="16">
        <v>23.081099999999999</v>
      </c>
      <c r="AT20" s="16">
        <v>0</v>
      </c>
      <c r="AU20" s="16">
        <v>2185669.2361599999</v>
      </c>
      <c r="AV20" s="16">
        <v>156454.81551999995</v>
      </c>
      <c r="AW20" s="16">
        <v>149237.00226000001</v>
      </c>
      <c r="AX20" s="16">
        <v>148817.31229</v>
      </c>
      <c r="AY20" s="16">
        <v>1338744.0223200002</v>
      </c>
      <c r="AZ20" s="16">
        <v>81436.920880000107</v>
      </c>
      <c r="BA20" s="16">
        <v>0</v>
      </c>
      <c r="BB20" s="16">
        <v>0</v>
      </c>
      <c r="BC20" s="20"/>
      <c r="BD20" s="20"/>
      <c r="BE20" s="16">
        <v>0</v>
      </c>
      <c r="BF20" s="16">
        <v>0</v>
      </c>
      <c r="BG20" s="16">
        <v>70741821.218510002</v>
      </c>
      <c r="BH20" s="16">
        <v>14325615.637</v>
      </c>
      <c r="BI20" s="16">
        <v>171436.151235</v>
      </c>
      <c r="BJ20" s="16">
        <v>0</v>
      </c>
      <c r="BK20" s="16">
        <v>956500.82498999999</v>
      </c>
      <c r="BL20" s="16">
        <v>29680.218170000066</v>
      </c>
      <c r="BM20" s="16">
        <v>23743.779275000001</v>
      </c>
      <c r="BN20" s="16">
        <v>0</v>
      </c>
      <c r="BO20" s="17">
        <v>301827.01078000001</v>
      </c>
      <c r="BP20" s="16">
        <v>0</v>
      </c>
      <c r="BQ20" s="16">
        <v>14852731.83427</v>
      </c>
      <c r="BR20" s="16">
        <v>14852617.570150001</v>
      </c>
      <c r="BS20" s="16">
        <v>605705.57504999998</v>
      </c>
      <c r="BT20" s="16">
        <v>33388.270849999972</v>
      </c>
      <c r="BU20" s="16">
        <v>0</v>
      </c>
      <c r="BV20" s="16">
        <v>0</v>
      </c>
      <c r="BW20" s="16">
        <v>125991.72314</v>
      </c>
      <c r="BX20" s="16">
        <v>125366.25427</v>
      </c>
      <c r="BY20" s="16">
        <v>2367602.4366600001</v>
      </c>
      <c r="BZ20" s="16">
        <v>102163.97074000018</v>
      </c>
      <c r="CA20" s="16">
        <v>19405539.3354</v>
      </c>
      <c r="CB20" s="16">
        <v>15143216.28418</v>
      </c>
      <c r="CC20" s="16">
        <v>51336281.883110002</v>
      </c>
      <c r="CD20" s="16">
        <v>3581403.90925</v>
      </c>
      <c r="CE20" s="18">
        <f t="shared" si="0"/>
        <v>288.4239</v>
      </c>
      <c r="CF20" s="18">
        <f t="shared" si="0"/>
        <v>571.1721</v>
      </c>
    </row>
    <row r="21" spans="1:84" s="13" customFormat="1" ht="15" customHeight="1" x14ac:dyDescent="0.3">
      <c r="A21" s="14">
        <f t="shared" si="1"/>
        <v>12</v>
      </c>
      <c r="B21" s="15">
        <v>45370</v>
      </c>
      <c r="C21" s="16">
        <v>14723582.237399999</v>
      </c>
      <c r="D21" s="16">
        <v>5861961.957799999</v>
      </c>
      <c r="E21" s="16">
        <v>26347654.730829999</v>
      </c>
      <c r="F21" s="16"/>
      <c r="G21" s="16">
        <v>94660638.351720005</v>
      </c>
      <c r="H21" s="16">
        <v>1939990</v>
      </c>
      <c r="I21" s="16">
        <v>0</v>
      </c>
      <c r="J21" s="16">
        <v>0</v>
      </c>
      <c r="K21" s="16">
        <v>41000000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11702927.936709998</v>
      </c>
      <c r="T21" s="16">
        <v>11702927.936709998</v>
      </c>
      <c r="U21" s="16">
        <v>40575900.1263</v>
      </c>
      <c r="V21" s="20"/>
      <c r="W21" s="16">
        <v>147858903.13034999</v>
      </c>
      <c r="X21" s="16">
        <v>19504879.894499999</v>
      </c>
      <c r="Y21" s="16">
        <v>22612149.287700001</v>
      </c>
      <c r="Z21" s="16">
        <v>3664647.9204650004</v>
      </c>
      <c r="AA21" s="16">
        <v>39684383.91506201</v>
      </c>
      <c r="AB21" s="16">
        <v>8157632.7932160059</v>
      </c>
      <c r="AC21" s="16">
        <v>228838.80783999999</v>
      </c>
      <c r="AD21" s="16">
        <v>228621.04728999999</v>
      </c>
      <c r="AE21" s="16">
        <v>961358.26266599994</v>
      </c>
      <c r="AF21" s="16">
        <v>260447.06001599994</v>
      </c>
      <c r="AG21" s="16">
        <v>3129188.3428399996</v>
      </c>
      <c r="AH21" s="16">
        <v>426085.26651999977</v>
      </c>
      <c r="AI21" s="16">
        <v>0</v>
      </c>
      <c r="AJ21" s="16">
        <v>0</v>
      </c>
      <c r="AK21" s="16">
        <v>0</v>
      </c>
      <c r="AL21" s="16">
        <v>0</v>
      </c>
      <c r="AM21" s="16">
        <v>5.7782399999999994</v>
      </c>
      <c r="AN21" s="16">
        <v>0</v>
      </c>
      <c r="AO21" s="16">
        <v>0</v>
      </c>
      <c r="AP21" s="16">
        <v>0</v>
      </c>
      <c r="AQ21" s="16">
        <v>34901.21069</v>
      </c>
      <c r="AR21" s="16">
        <v>0</v>
      </c>
      <c r="AS21" s="16">
        <v>23.081099999999999</v>
      </c>
      <c r="AT21" s="16">
        <v>0</v>
      </c>
      <c r="AU21" s="16">
        <v>1741369.1085600001</v>
      </c>
      <c r="AV21" s="16">
        <v>200267.00157000008</v>
      </c>
      <c r="AW21" s="16">
        <v>246535.59943999999</v>
      </c>
      <c r="AX21" s="16">
        <v>245961.30299999999</v>
      </c>
      <c r="AY21" s="16">
        <v>1648695.7701500002</v>
      </c>
      <c r="AZ21" s="16">
        <v>251134.11239000014</v>
      </c>
      <c r="BA21" s="16">
        <v>0</v>
      </c>
      <c r="BB21" s="16">
        <v>0</v>
      </c>
      <c r="BC21" s="20"/>
      <c r="BD21" s="20"/>
      <c r="BE21" s="16">
        <v>0</v>
      </c>
      <c r="BF21" s="16">
        <v>0</v>
      </c>
      <c r="BG21" s="16">
        <v>70287449.164289996</v>
      </c>
      <c r="BH21" s="16">
        <v>13434796.50446</v>
      </c>
      <c r="BI21" s="16">
        <v>174923.43127</v>
      </c>
      <c r="BJ21" s="16">
        <v>0</v>
      </c>
      <c r="BK21" s="16">
        <v>937818.69435999996</v>
      </c>
      <c r="BL21" s="16">
        <v>30690.858669999987</v>
      </c>
      <c r="BM21" s="16">
        <v>23743.779275000001</v>
      </c>
      <c r="BN21" s="16">
        <v>0</v>
      </c>
      <c r="BO21" s="17">
        <v>296511.60199</v>
      </c>
      <c r="BP21" s="16">
        <v>0</v>
      </c>
      <c r="BQ21" s="16">
        <v>14856101.66076</v>
      </c>
      <c r="BR21" s="16">
        <v>14855987.31868</v>
      </c>
      <c r="BS21" s="16">
        <v>605810.24216000002</v>
      </c>
      <c r="BT21" s="16">
        <v>33492.93796000001</v>
      </c>
      <c r="BU21" s="16">
        <v>0</v>
      </c>
      <c r="BV21" s="16">
        <v>0</v>
      </c>
      <c r="BW21" s="16">
        <v>228345.07951999997</v>
      </c>
      <c r="BX21" s="16">
        <v>228181.72772999998</v>
      </c>
      <c r="BY21" s="16">
        <v>1996018.5385499999</v>
      </c>
      <c r="BZ21" s="16">
        <v>112320.08437999988</v>
      </c>
      <c r="CA21" s="16">
        <v>19119273.02789</v>
      </c>
      <c r="CB21" s="16">
        <v>15260672.92742</v>
      </c>
      <c r="CC21" s="16">
        <v>51168176.136399999</v>
      </c>
      <c r="CD21" s="16">
        <v>3358699.1261200001</v>
      </c>
      <c r="CE21" s="18">
        <f t="shared" si="0"/>
        <v>288.9665</v>
      </c>
      <c r="CF21" s="18">
        <f t="shared" si="0"/>
        <v>580.72720000000004</v>
      </c>
    </row>
    <row r="22" spans="1:84" s="13" customFormat="1" ht="15" customHeight="1" x14ac:dyDescent="0.3">
      <c r="A22" s="14">
        <f t="shared" si="1"/>
        <v>13</v>
      </c>
      <c r="B22" s="15">
        <v>45371</v>
      </c>
      <c r="C22" s="16">
        <v>13757829.078439999</v>
      </c>
      <c r="D22" s="16">
        <v>4946399.5349400006</v>
      </c>
      <c r="E22" s="16">
        <v>26477283.705979999</v>
      </c>
      <c r="F22" s="16"/>
      <c r="G22" s="16">
        <v>94714877.304989994</v>
      </c>
      <c r="H22" s="16">
        <v>1948720</v>
      </c>
      <c r="I22" s="16">
        <v>0</v>
      </c>
      <c r="J22" s="16">
        <v>0</v>
      </c>
      <c r="K22" s="16">
        <v>44500000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10342679.3024</v>
      </c>
      <c r="T22" s="16">
        <v>10342679.3024</v>
      </c>
      <c r="U22" s="16">
        <v>40575900.1263</v>
      </c>
      <c r="V22" s="20"/>
      <c r="W22" s="16">
        <v>149216769.26552001</v>
      </c>
      <c r="X22" s="16">
        <v>17237798.83735</v>
      </c>
      <c r="Y22" s="16">
        <v>22411679.676417999</v>
      </c>
      <c r="Z22" s="16">
        <v>3618589.7981079984</v>
      </c>
      <c r="AA22" s="16">
        <v>39978234.667612001</v>
      </c>
      <c r="AB22" s="16">
        <v>8304709.4771179967</v>
      </c>
      <c r="AC22" s="16">
        <v>195952.01624</v>
      </c>
      <c r="AD22" s="16">
        <v>195735.65875999999</v>
      </c>
      <c r="AE22" s="16">
        <v>926525.48469600012</v>
      </c>
      <c r="AF22" s="16">
        <v>262396.19799600006</v>
      </c>
      <c r="AG22" s="16">
        <v>3126360.6141900001</v>
      </c>
      <c r="AH22" s="16">
        <v>498327.73754999996</v>
      </c>
      <c r="AI22" s="16">
        <v>0</v>
      </c>
      <c r="AJ22" s="16">
        <v>0</v>
      </c>
      <c r="AK22" s="16">
        <v>0</v>
      </c>
      <c r="AL22" s="16">
        <v>0</v>
      </c>
      <c r="AM22" s="16">
        <v>5.7782399999999994</v>
      </c>
      <c r="AN22" s="16">
        <v>0</v>
      </c>
      <c r="AO22" s="16">
        <v>0</v>
      </c>
      <c r="AP22" s="16">
        <v>0</v>
      </c>
      <c r="AQ22" s="16">
        <v>34793.113203500005</v>
      </c>
      <c r="AR22" s="16">
        <v>0</v>
      </c>
      <c r="AS22" s="16">
        <v>23.081099999999999</v>
      </c>
      <c r="AT22" s="16">
        <v>0</v>
      </c>
      <c r="AU22" s="16">
        <v>1834236.48578</v>
      </c>
      <c r="AV22" s="16">
        <v>79169.884349999949</v>
      </c>
      <c r="AW22" s="16">
        <v>3948314.2985800002</v>
      </c>
      <c r="AX22" s="16">
        <v>625470.34155000013</v>
      </c>
      <c r="AY22" s="16">
        <v>1452980.8400300001</v>
      </c>
      <c r="AZ22" s="16">
        <v>162832.68634000001</v>
      </c>
      <c r="BA22" s="16">
        <v>0</v>
      </c>
      <c r="BB22" s="16">
        <v>0</v>
      </c>
      <c r="BC22" s="20"/>
      <c r="BD22" s="20"/>
      <c r="BE22" s="16">
        <v>0</v>
      </c>
      <c r="BF22" s="16">
        <v>0</v>
      </c>
      <c r="BG22" s="16">
        <v>73909106.056089997</v>
      </c>
      <c r="BH22" s="16">
        <v>13747231.78177</v>
      </c>
      <c r="BI22" s="16">
        <v>174255.66377000001</v>
      </c>
      <c r="BJ22" s="16">
        <v>0</v>
      </c>
      <c r="BK22" s="16">
        <v>940299.82486000005</v>
      </c>
      <c r="BL22" s="16">
        <v>35740.827084999997</v>
      </c>
      <c r="BM22" s="16">
        <v>23743.779275000001</v>
      </c>
      <c r="BN22" s="16">
        <v>0</v>
      </c>
      <c r="BO22" s="17">
        <v>297845.91107999999</v>
      </c>
      <c r="BP22" s="16">
        <v>0</v>
      </c>
      <c r="BQ22" s="16">
        <v>11634064.19678</v>
      </c>
      <c r="BR22" s="16">
        <v>11633949.854699999</v>
      </c>
      <c r="BS22" s="16">
        <v>914972.46366000001</v>
      </c>
      <c r="BT22" s="16">
        <v>33649.157020000042</v>
      </c>
      <c r="BU22" s="16">
        <v>0</v>
      </c>
      <c r="BV22" s="16">
        <v>0</v>
      </c>
      <c r="BW22" s="16">
        <v>3564662.7568199998</v>
      </c>
      <c r="BX22" s="16">
        <v>3560418.3447599998</v>
      </c>
      <c r="BY22" s="16">
        <v>4237473.1967199994</v>
      </c>
      <c r="BZ22" s="16">
        <v>2294074.1149099995</v>
      </c>
      <c r="CA22" s="16">
        <v>21787317.792970002</v>
      </c>
      <c r="CB22" s="16">
        <v>17557832.29848</v>
      </c>
      <c r="CC22" s="16">
        <v>52121788.263120003</v>
      </c>
      <c r="CD22" s="16">
        <v>3436807.9454399999</v>
      </c>
      <c r="CE22" s="18">
        <f t="shared" si="0"/>
        <v>286.28480000000002</v>
      </c>
      <c r="CF22" s="18">
        <f t="shared" si="0"/>
        <v>501.56420000000003</v>
      </c>
    </row>
    <row r="23" spans="1:84" s="13" customFormat="1" ht="15" customHeight="1" x14ac:dyDescent="0.3">
      <c r="A23" s="14">
        <f t="shared" si="1"/>
        <v>14</v>
      </c>
      <c r="B23" s="15">
        <v>45372</v>
      </c>
      <c r="C23" s="16">
        <v>13356628.213519998</v>
      </c>
      <c r="D23" s="16">
        <v>4846204.391619999</v>
      </c>
      <c r="E23" s="16">
        <v>24064500.826839998</v>
      </c>
      <c r="F23" s="16"/>
      <c r="G23" s="16">
        <v>96844748.664179996</v>
      </c>
      <c r="H23" s="16">
        <v>1956690</v>
      </c>
      <c r="I23" s="16">
        <v>0</v>
      </c>
      <c r="J23" s="16">
        <v>0</v>
      </c>
      <c r="K23" s="16">
        <v>42500000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10204341.587440001</v>
      </c>
      <c r="T23" s="16">
        <v>10204341.587440001</v>
      </c>
      <c r="U23" s="16">
        <v>40575900.1263</v>
      </c>
      <c r="V23" s="20"/>
      <c r="W23" s="16">
        <v>146394319.16567001</v>
      </c>
      <c r="X23" s="16">
        <v>17007235.979049999</v>
      </c>
      <c r="Y23" s="16">
        <v>22565487.151945002</v>
      </c>
      <c r="Z23" s="16">
        <v>3646377.4850309999</v>
      </c>
      <c r="AA23" s="16">
        <v>39971815.972136006</v>
      </c>
      <c r="AB23" s="16">
        <v>7738549.6505499994</v>
      </c>
      <c r="AC23" s="16">
        <v>330323.27406000003</v>
      </c>
      <c r="AD23" s="16">
        <v>330108.32540000003</v>
      </c>
      <c r="AE23" s="16">
        <v>879420.33922600001</v>
      </c>
      <c r="AF23" s="16">
        <v>262887.86137599999</v>
      </c>
      <c r="AG23" s="16">
        <v>3152042.2985399999</v>
      </c>
      <c r="AH23" s="16">
        <v>493072.69375000003</v>
      </c>
      <c r="AI23" s="16">
        <v>0</v>
      </c>
      <c r="AJ23" s="16">
        <v>0</v>
      </c>
      <c r="AK23" s="16">
        <v>0</v>
      </c>
      <c r="AL23" s="16">
        <v>0</v>
      </c>
      <c r="AM23" s="16">
        <v>5.7782399999999994</v>
      </c>
      <c r="AN23" s="16">
        <v>0</v>
      </c>
      <c r="AO23" s="16">
        <v>0</v>
      </c>
      <c r="AP23" s="16">
        <v>0</v>
      </c>
      <c r="AQ23" s="16">
        <v>33940.480486</v>
      </c>
      <c r="AR23" s="16">
        <v>0</v>
      </c>
      <c r="AS23" s="16">
        <v>23.081099999999999</v>
      </c>
      <c r="AT23" s="16">
        <v>0</v>
      </c>
      <c r="AU23" s="16">
        <v>1838920.71908</v>
      </c>
      <c r="AV23" s="16">
        <v>57173.902909999946</v>
      </c>
      <c r="AW23" s="16">
        <v>93471.143159999992</v>
      </c>
      <c r="AX23" s="16">
        <v>93060.977079999997</v>
      </c>
      <c r="AY23" s="16">
        <v>3892466.7347800001</v>
      </c>
      <c r="AZ23" s="16">
        <v>2750367.4646100001</v>
      </c>
      <c r="BA23" s="16">
        <v>0</v>
      </c>
      <c r="BB23" s="16">
        <v>0</v>
      </c>
      <c r="BC23" s="20"/>
      <c r="BD23" s="20"/>
      <c r="BE23" s="16">
        <v>0</v>
      </c>
      <c r="BF23" s="16">
        <v>0</v>
      </c>
      <c r="BG23" s="16">
        <v>72757916.972749993</v>
      </c>
      <c r="BH23" s="16">
        <v>15371598.3607</v>
      </c>
      <c r="BI23" s="16">
        <v>168633.12790000002</v>
      </c>
      <c r="BJ23" s="16">
        <v>0</v>
      </c>
      <c r="BK23" s="16">
        <v>946005.35865999991</v>
      </c>
      <c r="BL23" s="16">
        <v>39650.870554999914</v>
      </c>
      <c r="BM23" s="16">
        <v>0</v>
      </c>
      <c r="BN23" s="16">
        <v>0</v>
      </c>
      <c r="BO23" s="17">
        <v>299064.06037999998</v>
      </c>
      <c r="BP23" s="16">
        <v>0</v>
      </c>
      <c r="BQ23" s="16">
        <v>16629074.74715</v>
      </c>
      <c r="BR23" s="16">
        <v>16628960.405069999</v>
      </c>
      <c r="BS23" s="16">
        <v>919040.06705000007</v>
      </c>
      <c r="BT23" s="16">
        <v>37823.825390000013</v>
      </c>
      <c r="BU23" s="16">
        <v>0</v>
      </c>
      <c r="BV23" s="16">
        <v>0</v>
      </c>
      <c r="BW23" s="16">
        <v>93162.943420000011</v>
      </c>
      <c r="BX23" s="16">
        <v>92943.052070000005</v>
      </c>
      <c r="BY23" s="16">
        <v>4272553.2610800005</v>
      </c>
      <c r="BZ23" s="16">
        <v>2325563.4609800004</v>
      </c>
      <c r="CA23" s="16">
        <v>23327533.565639999</v>
      </c>
      <c r="CB23" s="16">
        <v>19124941.614069998</v>
      </c>
      <c r="CC23" s="16">
        <v>49430383.407109998</v>
      </c>
      <c r="CD23" s="16">
        <v>3842899.5901799998</v>
      </c>
      <c r="CE23" s="18">
        <f t="shared" si="0"/>
        <v>296.1626</v>
      </c>
      <c r="CF23" s="18">
        <f t="shared" si="0"/>
        <v>442.56259999999997</v>
      </c>
    </row>
    <row r="24" spans="1:84" s="13" customFormat="1" ht="15" customHeight="1" x14ac:dyDescent="0.3">
      <c r="A24" s="14">
        <f t="shared" si="1"/>
        <v>15</v>
      </c>
      <c r="B24" s="15">
        <v>45373</v>
      </c>
      <c r="C24" s="16">
        <v>15557034.888040001</v>
      </c>
      <c r="D24" s="16">
        <v>6280037.5035900008</v>
      </c>
      <c r="E24" s="16">
        <v>26639473.288210001</v>
      </c>
      <c r="F24" s="16"/>
      <c r="G24" s="16">
        <v>94923641.45550999</v>
      </c>
      <c r="H24" s="16">
        <v>0</v>
      </c>
      <c r="I24" s="16">
        <v>0</v>
      </c>
      <c r="J24" s="16">
        <v>0</v>
      </c>
      <c r="K24" s="16">
        <v>42000000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9420056.2554000001</v>
      </c>
      <c r="T24" s="16">
        <v>9420056.2554000001</v>
      </c>
      <c r="U24" s="16">
        <v>40575900.1263</v>
      </c>
      <c r="V24" s="20"/>
      <c r="W24" s="16">
        <v>147964305.76085001</v>
      </c>
      <c r="X24" s="16">
        <v>15700093.75898</v>
      </c>
      <c r="Y24" s="16">
        <v>22721840.696899999</v>
      </c>
      <c r="Z24" s="16">
        <v>3637143.9079099996</v>
      </c>
      <c r="AA24" s="16">
        <v>40622919.707718</v>
      </c>
      <c r="AB24" s="16">
        <v>7712512.0592920007</v>
      </c>
      <c r="AC24" s="16">
        <v>302513.06157000002</v>
      </c>
      <c r="AD24" s="16">
        <v>302300.09447000001</v>
      </c>
      <c r="AE24" s="16">
        <v>966136.58024599997</v>
      </c>
      <c r="AF24" s="16">
        <v>262537.85713599995</v>
      </c>
      <c r="AG24" s="16">
        <v>3044486.3843699996</v>
      </c>
      <c r="AH24" s="16">
        <v>496662.2778499999</v>
      </c>
      <c r="AI24" s="16">
        <v>0</v>
      </c>
      <c r="AJ24" s="16">
        <v>0</v>
      </c>
      <c r="AK24" s="16">
        <v>0</v>
      </c>
      <c r="AL24" s="16">
        <v>0</v>
      </c>
      <c r="AM24" s="16">
        <v>5.7782399999999994</v>
      </c>
      <c r="AN24" s="16">
        <v>0</v>
      </c>
      <c r="AO24" s="16">
        <v>0</v>
      </c>
      <c r="AP24" s="16">
        <v>0</v>
      </c>
      <c r="AQ24" s="16">
        <v>34951.973253500008</v>
      </c>
      <c r="AR24" s="16">
        <v>0</v>
      </c>
      <c r="AS24" s="16">
        <v>23.081099999999999</v>
      </c>
      <c r="AT24" s="16">
        <v>0</v>
      </c>
      <c r="AU24" s="16">
        <v>2594050.6858700002</v>
      </c>
      <c r="AV24" s="16">
        <v>710680.80494000018</v>
      </c>
      <c r="AW24" s="16">
        <v>158055.22865999999</v>
      </c>
      <c r="AX24" s="16">
        <v>157132.76926999999</v>
      </c>
      <c r="AY24" s="16">
        <v>1896157.3806999999</v>
      </c>
      <c r="AZ24" s="16">
        <v>724232.69444999984</v>
      </c>
      <c r="BA24" s="16">
        <v>0</v>
      </c>
      <c r="BB24" s="16">
        <v>0</v>
      </c>
      <c r="BC24" s="20"/>
      <c r="BD24" s="20"/>
      <c r="BE24" s="16">
        <v>0</v>
      </c>
      <c r="BF24" s="16">
        <v>0</v>
      </c>
      <c r="BG24" s="16">
        <v>72341140.558630005</v>
      </c>
      <c r="BH24" s="16">
        <v>14003202.46531</v>
      </c>
      <c r="BI24" s="16">
        <v>168038.11760500001</v>
      </c>
      <c r="BJ24" s="16">
        <v>0</v>
      </c>
      <c r="BK24" s="16">
        <v>925927.34927999997</v>
      </c>
      <c r="BL24" s="16">
        <v>39812.594059999916</v>
      </c>
      <c r="BM24" s="16">
        <v>0</v>
      </c>
      <c r="BN24" s="16">
        <v>0</v>
      </c>
      <c r="BO24" s="17">
        <v>299110.67713999999</v>
      </c>
      <c r="BP24" s="16">
        <v>0</v>
      </c>
      <c r="BQ24" s="16">
        <v>17982765.202330001</v>
      </c>
      <c r="BR24" s="16">
        <v>17982650.86025</v>
      </c>
      <c r="BS24" s="16">
        <v>881205.10759999999</v>
      </c>
      <c r="BT24" s="16">
        <v>0</v>
      </c>
      <c r="BU24" s="16">
        <v>0</v>
      </c>
      <c r="BV24" s="16">
        <v>0</v>
      </c>
      <c r="BW24" s="16">
        <v>80133.066930000001</v>
      </c>
      <c r="BX24" s="16">
        <v>79212.068419999996</v>
      </c>
      <c r="BY24" s="16">
        <v>2810139.0369800003</v>
      </c>
      <c r="BZ24" s="16">
        <v>750934.58224000025</v>
      </c>
      <c r="CA24" s="16">
        <v>23147318.557870001</v>
      </c>
      <c r="CB24" s="16">
        <v>18852610.104970001</v>
      </c>
      <c r="CC24" s="16">
        <v>49193822.000759996</v>
      </c>
      <c r="CD24" s="16">
        <v>3500800.6163300001</v>
      </c>
      <c r="CE24" s="18">
        <f t="shared" si="0"/>
        <v>300.77820000000003</v>
      </c>
      <c r="CF24" s="18">
        <f t="shared" si="0"/>
        <v>448.47149999999999</v>
      </c>
    </row>
    <row r="25" spans="1:84" s="13" customFormat="1" ht="15" customHeight="1" x14ac:dyDescent="0.3">
      <c r="A25" s="14">
        <f t="shared" si="1"/>
        <v>16</v>
      </c>
      <c r="B25" s="15">
        <v>45374</v>
      </c>
      <c r="C25" s="16">
        <v>14933786.16255</v>
      </c>
      <c r="D25" s="16">
        <v>6085370.4988000002</v>
      </c>
      <c r="E25" s="16">
        <v>26035274.229830001</v>
      </c>
      <c r="F25" s="16"/>
      <c r="G25" s="16">
        <v>94963570.609520003</v>
      </c>
      <c r="H25" s="16">
        <v>0</v>
      </c>
      <c r="I25" s="16">
        <v>0</v>
      </c>
      <c r="J25" s="16">
        <v>0</v>
      </c>
      <c r="K25" s="16">
        <v>45500000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9128055.7482000012</v>
      </c>
      <c r="T25" s="16">
        <v>9128055.7482000012</v>
      </c>
      <c r="U25" s="16">
        <v>40575900.1263</v>
      </c>
      <c r="V25" s="20"/>
      <c r="W25" s="16">
        <v>149984786.62380001</v>
      </c>
      <c r="X25" s="16">
        <v>15213426.247</v>
      </c>
      <c r="Y25" s="16">
        <v>22994670.518730003</v>
      </c>
      <c r="Z25" s="16">
        <v>3685378.8573140036</v>
      </c>
      <c r="AA25" s="16">
        <v>40912019.993156001</v>
      </c>
      <c r="AB25" s="16">
        <v>7803443.2815440027</v>
      </c>
      <c r="AC25" s="16">
        <v>272561.09663000004</v>
      </c>
      <c r="AD25" s="16">
        <v>272349.29723000003</v>
      </c>
      <c r="AE25" s="16">
        <v>995610.90456000005</v>
      </c>
      <c r="AF25" s="16">
        <v>261758.23738000006</v>
      </c>
      <c r="AG25" s="16">
        <v>2975879.5357900001</v>
      </c>
      <c r="AH25" s="16">
        <v>476296.93921000004</v>
      </c>
      <c r="AI25" s="16">
        <v>0</v>
      </c>
      <c r="AJ25" s="16">
        <v>0</v>
      </c>
      <c r="AK25" s="16">
        <v>0</v>
      </c>
      <c r="AL25" s="16">
        <v>0</v>
      </c>
      <c r="AM25" s="16">
        <v>5.7782399999999994</v>
      </c>
      <c r="AN25" s="16">
        <v>0</v>
      </c>
      <c r="AO25" s="16">
        <v>0</v>
      </c>
      <c r="AP25" s="16">
        <v>0</v>
      </c>
      <c r="AQ25" s="16">
        <v>59664.732693999998</v>
      </c>
      <c r="AR25" s="16">
        <v>0</v>
      </c>
      <c r="AS25" s="16">
        <v>23.081099999999999</v>
      </c>
      <c r="AT25" s="16">
        <v>0</v>
      </c>
      <c r="AU25" s="16">
        <v>2121322.8146899999</v>
      </c>
      <c r="AV25" s="16">
        <v>75698.816499999957</v>
      </c>
      <c r="AW25" s="16">
        <v>1080554.3052699999</v>
      </c>
      <c r="AX25" s="16">
        <v>374556.03783999989</v>
      </c>
      <c r="AY25" s="16">
        <v>1283122.7973300002</v>
      </c>
      <c r="AZ25" s="16">
        <v>118791.6751600001</v>
      </c>
      <c r="BA25" s="16">
        <v>0</v>
      </c>
      <c r="BB25" s="16">
        <v>0</v>
      </c>
      <c r="BC25" s="20"/>
      <c r="BD25" s="20"/>
      <c r="BE25" s="16">
        <v>0</v>
      </c>
      <c r="BF25" s="16">
        <v>0</v>
      </c>
      <c r="BG25" s="16">
        <v>72695435.558190003</v>
      </c>
      <c r="BH25" s="16">
        <v>13068273.142170001</v>
      </c>
      <c r="BI25" s="16">
        <v>170024.455415</v>
      </c>
      <c r="BJ25" s="16">
        <v>0</v>
      </c>
      <c r="BK25" s="16">
        <v>874827.52492999996</v>
      </c>
      <c r="BL25" s="16">
        <v>24100.198114999977</v>
      </c>
      <c r="BM25" s="16">
        <v>0</v>
      </c>
      <c r="BN25" s="16">
        <v>0</v>
      </c>
      <c r="BO25" s="17">
        <v>297456.16444000002</v>
      </c>
      <c r="BP25" s="16">
        <v>0</v>
      </c>
      <c r="BQ25" s="16">
        <v>17794024.428319998</v>
      </c>
      <c r="BR25" s="16">
        <v>17793909.998889998</v>
      </c>
      <c r="BS25" s="16">
        <v>881209.90862</v>
      </c>
      <c r="BT25" s="16">
        <v>0</v>
      </c>
      <c r="BU25" s="16">
        <v>0</v>
      </c>
      <c r="BV25" s="16">
        <v>0</v>
      </c>
      <c r="BW25" s="16">
        <v>968332.32083999994</v>
      </c>
      <c r="BX25" s="16">
        <v>961759.46063999995</v>
      </c>
      <c r="BY25" s="16">
        <v>2387961.1078000003</v>
      </c>
      <c r="BZ25" s="16">
        <v>104854.80873000027</v>
      </c>
      <c r="CA25" s="16">
        <v>23373835.91037</v>
      </c>
      <c r="CB25" s="16">
        <v>18884624.46638</v>
      </c>
      <c r="CC25" s="16">
        <v>49321599.647820003</v>
      </c>
      <c r="CD25" s="16">
        <v>3267068.2855400001</v>
      </c>
      <c r="CE25" s="18">
        <f t="shared" si="0"/>
        <v>304.09550000000002</v>
      </c>
      <c r="CF25" s="18">
        <f t="shared" si="0"/>
        <v>465.65989999999999</v>
      </c>
    </row>
    <row r="26" spans="1:84" s="13" customFormat="1" ht="15" customHeight="1" x14ac:dyDescent="0.3">
      <c r="A26" s="14">
        <f t="shared" si="1"/>
        <v>17</v>
      </c>
      <c r="B26" s="15">
        <v>45377</v>
      </c>
      <c r="C26" s="16">
        <v>14822645.554170001</v>
      </c>
      <c r="D26" s="16">
        <v>5898993.8296400011</v>
      </c>
      <c r="E26" s="16">
        <v>24151091.948910002</v>
      </c>
      <c r="F26" s="16"/>
      <c r="G26" s="16">
        <v>95013635.084399998</v>
      </c>
      <c r="H26" s="16">
        <v>0</v>
      </c>
      <c r="I26" s="16">
        <v>0</v>
      </c>
      <c r="J26" s="16">
        <v>0</v>
      </c>
      <c r="K26" s="16">
        <v>46000000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8848490.7444700003</v>
      </c>
      <c r="T26" s="16">
        <v>8848490.7444700003</v>
      </c>
      <c r="U26" s="16">
        <v>40575900.1263</v>
      </c>
      <c r="V26" s="20"/>
      <c r="W26" s="16">
        <v>148259963.20563999</v>
      </c>
      <c r="X26" s="16">
        <v>14747484.574100001</v>
      </c>
      <c r="Y26" s="16">
        <v>22694639.760084003</v>
      </c>
      <c r="Z26" s="16">
        <v>3758423.0089230044</v>
      </c>
      <c r="AA26" s="16">
        <v>41696979.361914009</v>
      </c>
      <c r="AB26" s="16">
        <v>7979961.9840140045</v>
      </c>
      <c r="AC26" s="16">
        <v>185638.41302000001</v>
      </c>
      <c r="AD26" s="16">
        <v>185429.18150999999</v>
      </c>
      <c r="AE26" s="16">
        <v>1014533.16602</v>
      </c>
      <c r="AF26" s="16">
        <v>260817.78073999996</v>
      </c>
      <c r="AG26" s="16">
        <v>2965586.3835999998</v>
      </c>
      <c r="AH26" s="16">
        <v>501378.76183999988</v>
      </c>
      <c r="AI26" s="16">
        <v>0</v>
      </c>
      <c r="AJ26" s="16">
        <v>0</v>
      </c>
      <c r="AK26" s="16">
        <v>0</v>
      </c>
      <c r="AL26" s="16">
        <v>0</v>
      </c>
      <c r="AM26" s="16">
        <v>5.7782399999999994</v>
      </c>
      <c r="AN26" s="16">
        <v>0</v>
      </c>
      <c r="AO26" s="16">
        <v>0</v>
      </c>
      <c r="AP26" s="16">
        <v>0</v>
      </c>
      <c r="AQ26" s="16">
        <v>59055.612874500002</v>
      </c>
      <c r="AR26" s="16">
        <v>0</v>
      </c>
      <c r="AS26" s="16">
        <v>23.081099999999999</v>
      </c>
      <c r="AT26" s="16">
        <v>0</v>
      </c>
      <c r="AU26" s="16">
        <v>1709443.86693</v>
      </c>
      <c r="AV26" s="16">
        <v>165317.12719999999</v>
      </c>
      <c r="AW26" s="16">
        <v>631897.84843000001</v>
      </c>
      <c r="AX26" s="16">
        <v>406123.64561000001</v>
      </c>
      <c r="AY26" s="16">
        <v>1169656.2967000001</v>
      </c>
      <c r="AZ26" s="16">
        <v>134698.30504000001</v>
      </c>
      <c r="BA26" s="16">
        <v>0</v>
      </c>
      <c r="BB26" s="16">
        <v>0</v>
      </c>
      <c r="BC26" s="20"/>
      <c r="BD26" s="20"/>
      <c r="BE26" s="16">
        <v>0</v>
      </c>
      <c r="BF26" s="16">
        <v>0</v>
      </c>
      <c r="BG26" s="16">
        <v>72127459.568910003</v>
      </c>
      <c r="BH26" s="16">
        <v>13392149.794880001</v>
      </c>
      <c r="BI26" s="16">
        <v>133764.65934499999</v>
      </c>
      <c r="BJ26" s="16">
        <v>0</v>
      </c>
      <c r="BK26" s="16">
        <v>2159460.5414149999</v>
      </c>
      <c r="BL26" s="16">
        <v>23823.490789999953</v>
      </c>
      <c r="BM26" s="16">
        <v>0</v>
      </c>
      <c r="BN26" s="16">
        <v>0</v>
      </c>
      <c r="BO26" s="17">
        <v>297334.65519000002</v>
      </c>
      <c r="BP26" s="16">
        <v>0</v>
      </c>
      <c r="BQ26" s="16">
        <v>19044103.416880004</v>
      </c>
      <c r="BR26" s="16">
        <v>19043988.987450004</v>
      </c>
      <c r="BS26" s="16">
        <v>881211.50896000001</v>
      </c>
      <c r="BT26" s="16">
        <v>0</v>
      </c>
      <c r="BU26" s="16">
        <v>0</v>
      </c>
      <c r="BV26" s="16">
        <v>0</v>
      </c>
      <c r="BW26" s="16">
        <v>696643.4283700001</v>
      </c>
      <c r="BX26" s="16">
        <v>696341.91848000011</v>
      </c>
      <c r="BY26" s="16">
        <v>1694471.8714000001</v>
      </c>
      <c r="BZ26" s="16">
        <v>128398.68811000016</v>
      </c>
      <c r="CA26" s="16">
        <v>24906990.081560001</v>
      </c>
      <c r="CB26" s="16">
        <v>19892553.084830001</v>
      </c>
      <c r="CC26" s="16">
        <v>47220469.487350002</v>
      </c>
      <c r="CD26" s="16">
        <v>3348037.4487200002</v>
      </c>
      <c r="CE26" s="18">
        <f t="shared" si="0"/>
        <v>313.97390000000001</v>
      </c>
      <c r="CF26" s="18">
        <f t="shared" si="0"/>
        <v>440.48149999999998</v>
      </c>
    </row>
    <row r="27" spans="1:84" s="13" customFormat="1" ht="15" customHeight="1" x14ac:dyDescent="0.3">
      <c r="A27" s="14">
        <f t="shared" si="1"/>
        <v>18</v>
      </c>
      <c r="B27" s="15">
        <v>45378</v>
      </c>
      <c r="C27" s="16">
        <v>14704693.219090002</v>
      </c>
      <c r="D27" s="16">
        <v>5692902.6493400019</v>
      </c>
      <c r="E27" s="16">
        <v>25731034.430259999</v>
      </c>
      <c r="F27" s="16"/>
      <c r="G27" s="16">
        <v>95406849.555689991</v>
      </c>
      <c r="H27" s="16">
        <v>0</v>
      </c>
      <c r="I27" s="16">
        <v>0</v>
      </c>
      <c r="J27" s="16">
        <v>0</v>
      </c>
      <c r="K27" s="16">
        <v>45500000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8539353.9739999995</v>
      </c>
      <c r="T27" s="16">
        <v>8539353.9739999995</v>
      </c>
      <c r="U27" s="16">
        <v>40575900.1263</v>
      </c>
      <c r="V27" s="20"/>
      <c r="W27" s="16">
        <v>149306031.05274999</v>
      </c>
      <c r="X27" s="16">
        <v>14232256.62335</v>
      </c>
      <c r="Y27" s="16">
        <v>22401587.837663002</v>
      </c>
      <c r="Z27" s="16">
        <v>3755179.0951350015</v>
      </c>
      <c r="AA27" s="16">
        <v>42822365.645468004</v>
      </c>
      <c r="AB27" s="16">
        <v>8009278.2912040008</v>
      </c>
      <c r="AC27" s="16">
        <v>234733.47080000001</v>
      </c>
      <c r="AD27" s="16">
        <v>234525.41618</v>
      </c>
      <c r="AE27" s="16">
        <v>926573.80494399997</v>
      </c>
      <c r="AF27" s="16">
        <v>262941.99840399995</v>
      </c>
      <c r="AG27" s="16">
        <v>2900003.1407599999</v>
      </c>
      <c r="AH27" s="16">
        <v>498842.29442999989</v>
      </c>
      <c r="AI27" s="16">
        <v>0</v>
      </c>
      <c r="AJ27" s="16">
        <v>0</v>
      </c>
      <c r="AK27" s="16">
        <v>0</v>
      </c>
      <c r="AL27" s="16">
        <v>0</v>
      </c>
      <c r="AM27" s="16">
        <v>5.7782399999999994</v>
      </c>
      <c r="AN27" s="16">
        <v>0</v>
      </c>
      <c r="AO27" s="16">
        <v>0</v>
      </c>
      <c r="AP27" s="16">
        <v>0</v>
      </c>
      <c r="AQ27" s="16">
        <v>60886.160199999998</v>
      </c>
      <c r="AR27" s="16">
        <v>0</v>
      </c>
      <c r="AS27" s="16">
        <v>23.081099999999999</v>
      </c>
      <c r="AT27" s="16">
        <v>0</v>
      </c>
      <c r="AU27" s="16">
        <v>1873747.0757800001</v>
      </c>
      <c r="AV27" s="16">
        <v>197736.72403000016</v>
      </c>
      <c r="AW27" s="16">
        <v>201133.47271</v>
      </c>
      <c r="AX27" s="16">
        <v>200104.54073000001</v>
      </c>
      <c r="AY27" s="16">
        <v>1240373.5041099999</v>
      </c>
      <c r="AZ27" s="16">
        <v>176909.78145999997</v>
      </c>
      <c r="BA27" s="16">
        <v>0</v>
      </c>
      <c r="BB27" s="16">
        <v>0</v>
      </c>
      <c r="BC27" s="20"/>
      <c r="BD27" s="20"/>
      <c r="BE27" s="16">
        <v>0</v>
      </c>
      <c r="BF27" s="16">
        <v>0</v>
      </c>
      <c r="BG27" s="16">
        <v>72661432.971780002</v>
      </c>
      <c r="BH27" s="16">
        <v>13335518.141589999</v>
      </c>
      <c r="BI27" s="16">
        <v>129200.26346999999</v>
      </c>
      <c r="BJ27" s="16">
        <v>0</v>
      </c>
      <c r="BK27" s="16">
        <v>2161133.9089199998</v>
      </c>
      <c r="BL27" s="16">
        <v>31961.624299999909</v>
      </c>
      <c r="BM27" s="16">
        <v>0</v>
      </c>
      <c r="BN27" s="16">
        <v>0</v>
      </c>
      <c r="BO27" s="17">
        <v>291951.74112000002</v>
      </c>
      <c r="BP27" s="16">
        <v>0</v>
      </c>
      <c r="BQ27" s="16">
        <v>20103610.574339997</v>
      </c>
      <c r="BR27" s="16">
        <v>20103496.144909997</v>
      </c>
      <c r="BS27" s="16">
        <v>951966.03330000001</v>
      </c>
      <c r="BT27" s="16">
        <v>0</v>
      </c>
      <c r="BU27" s="16">
        <v>0</v>
      </c>
      <c r="BV27" s="16">
        <v>0</v>
      </c>
      <c r="BW27" s="16">
        <v>221412.76082</v>
      </c>
      <c r="BX27" s="16">
        <v>220921.45882</v>
      </c>
      <c r="BY27" s="16">
        <v>2072516.0281600002</v>
      </c>
      <c r="BZ27" s="16">
        <v>120861.9575600001</v>
      </c>
      <c r="CA27" s="16">
        <v>25931791.31013</v>
      </c>
      <c r="CB27" s="16">
        <v>20477241.185589999</v>
      </c>
      <c r="CC27" s="16">
        <v>46729641.661650002</v>
      </c>
      <c r="CD27" s="16">
        <v>3333879.5353999999</v>
      </c>
      <c r="CE27" s="18">
        <f t="shared" ref="CE27:CF30" si="2">ROUND(W27/CC27*100,4)</f>
        <v>319.51029999999997</v>
      </c>
      <c r="CF27" s="18">
        <f t="shared" si="2"/>
        <v>426.89769999999999</v>
      </c>
    </row>
    <row r="28" spans="1:84" s="13" customFormat="1" ht="15" customHeight="1" x14ac:dyDescent="0.3">
      <c r="A28" s="14">
        <f t="shared" si="1"/>
        <v>19</v>
      </c>
      <c r="B28" s="15">
        <v>45379</v>
      </c>
      <c r="C28" s="16">
        <v>14420282.970900001</v>
      </c>
      <c r="D28" s="16">
        <v>5537670.8476500008</v>
      </c>
      <c r="E28" s="16">
        <v>26635919.808540002</v>
      </c>
      <c r="F28" s="16"/>
      <c r="G28" s="16">
        <v>97365807.794229999</v>
      </c>
      <c r="H28" s="16">
        <v>0</v>
      </c>
      <c r="I28" s="16">
        <v>0</v>
      </c>
      <c r="J28" s="16">
        <v>0</v>
      </c>
      <c r="K28" s="16">
        <v>42500000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8306506.2714799996</v>
      </c>
      <c r="T28" s="16">
        <v>8306506.2714799996</v>
      </c>
      <c r="U28" s="16">
        <v>40575900.1263</v>
      </c>
      <c r="V28" s="20"/>
      <c r="W28" s="16">
        <v>148652616.71884999</v>
      </c>
      <c r="X28" s="16">
        <v>13844177.11913</v>
      </c>
      <c r="Y28" s="16">
        <v>22458395.211167</v>
      </c>
      <c r="Z28" s="16">
        <v>3744397.1238159984</v>
      </c>
      <c r="AA28" s="16">
        <v>42996432.591159999</v>
      </c>
      <c r="AB28" s="16">
        <v>8085783.7741599996</v>
      </c>
      <c r="AC28" s="16">
        <v>251381.83465</v>
      </c>
      <c r="AD28" s="16">
        <v>251175.47261</v>
      </c>
      <c r="AE28" s="16">
        <v>891724.32007800008</v>
      </c>
      <c r="AF28" s="16">
        <v>263712.05332800001</v>
      </c>
      <c r="AG28" s="16">
        <v>3030904.5206600004</v>
      </c>
      <c r="AH28" s="16">
        <v>505498.88516000018</v>
      </c>
      <c r="AI28" s="16">
        <v>0</v>
      </c>
      <c r="AJ28" s="16">
        <v>0</v>
      </c>
      <c r="AK28" s="16">
        <v>0</v>
      </c>
      <c r="AL28" s="16">
        <v>0</v>
      </c>
      <c r="AM28" s="16">
        <v>5.7782399999999994</v>
      </c>
      <c r="AN28" s="16">
        <v>0</v>
      </c>
      <c r="AO28" s="16">
        <v>0</v>
      </c>
      <c r="AP28" s="16">
        <v>0</v>
      </c>
      <c r="AQ28" s="16">
        <v>59730.901007000008</v>
      </c>
      <c r="AR28" s="16">
        <v>0</v>
      </c>
      <c r="AS28" s="16">
        <v>23.640674999999998</v>
      </c>
      <c r="AT28" s="16">
        <v>0</v>
      </c>
      <c r="AU28" s="16">
        <v>1816405.43986</v>
      </c>
      <c r="AV28" s="16">
        <v>178530.82376000006</v>
      </c>
      <c r="AW28" s="16">
        <v>252835.95490000001</v>
      </c>
      <c r="AX28" s="16">
        <v>81837.084760000012</v>
      </c>
      <c r="AY28" s="16">
        <v>1163592.8885899999</v>
      </c>
      <c r="AZ28" s="16">
        <v>111700.00763999997</v>
      </c>
      <c r="BA28" s="16">
        <v>0</v>
      </c>
      <c r="BB28" s="16">
        <v>0</v>
      </c>
      <c r="BC28" s="20"/>
      <c r="BD28" s="20"/>
      <c r="BE28" s="16">
        <v>0</v>
      </c>
      <c r="BF28" s="16">
        <v>0</v>
      </c>
      <c r="BG28" s="16">
        <v>72921433.080990002</v>
      </c>
      <c r="BH28" s="16">
        <v>13222635.22524</v>
      </c>
      <c r="BI28" s="16">
        <v>155096.91598000002</v>
      </c>
      <c r="BJ28" s="16">
        <v>0</v>
      </c>
      <c r="BK28" s="16">
        <v>2180724.158915</v>
      </c>
      <c r="BL28" s="16">
        <v>34940.176350000154</v>
      </c>
      <c r="BM28" s="16">
        <v>0</v>
      </c>
      <c r="BN28" s="16">
        <v>0</v>
      </c>
      <c r="BO28" s="17">
        <v>292794.18582000001</v>
      </c>
      <c r="BP28" s="16">
        <v>0</v>
      </c>
      <c r="BQ28" s="16">
        <v>20190408.661700007</v>
      </c>
      <c r="BR28" s="16">
        <v>20190293.791110005</v>
      </c>
      <c r="BS28" s="16">
        <v>951967.60097999999</v>
      </c>
      <c r="BT28" s="16">
        <v>0</v>
      </c>
      <c r="BU28" s="16">
        <v>0</v>
      </c>
      <c r="BV28" s="16">
        <v>0</v>
      </c>
      <c r="BW28" s="16">
        <v>275742.37299</v>
      </c>
      <c r="BX28" s="16">
        <v>274900.21954000002</v>
      </c>
      <c r="BY28" s="16">
        <v>1901340.1103300001</v>
      </c>
      <c r="BZ28" s="16">
        <v>193003.79644999999</v>
      </c>
      <c r="CA28" s="16">
        <v>25948074.006719999</v>
      </c>
      <c r="CB28" s="16">
        <v>20693137.983449999</v>
      </c>
      <c r="CC28" s="16">
        <v>46973359.074270003</v>
      </c>
      <c r="CD28" s="16">
        <v>3305658.8063099999</v>
      </c>
      <c r="CE28" s="18">
        <f t="shared" si="2"/>
        <v>316.4615</v>
      </c>
      <c r="CF28" s="18">
        <f t="shared" si="2"/>
        <v>418.80239999999998</v>
      </c>
    </row>
    <row r="29" spans="1:84" s="13" customFormat="1" ht="15" customHeight="1" x14ac:dyDescent="0.3">
      <c r="A29" s="14">
        <f t="shared" si="1"/>
        <v>20</v>
      </c>
      <c r="B29" s="15">
        <v>45380</v>
      </c>
      <c r="C29" s="16">
        <v>14823469.638699999</v>
      </c>
      <c r="D29" s="16">
        <v>5317008.94465</v>
      </c>
      <c r="E29" s="16">
        <v>25083362.904279999</v>
      </c>
      <c r="F29" s="16"/>
      <c r="G29" s="16">
        <v>97194537.384800002</v>
      </c>
      <c r="H29" s="16">
        <v>0</v>
      </c>
      <c r="I29" s="16">
        <v>0</v>
      </c>
      <c r="J29" s="16">
        <v>0</v>
      </c>
      <c r="K29" s="16">
        <v>44500000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7975513.4169800002</v>
      </c>
      <c r="T29" s="16">
        <v>7975513.4169800002</v>
      </c>
      <c r="U29" s="16">
        <v>40575900.1263</v>
      </c>
      <c r="V29" s="20"/>
      <c r="W29" s="16">
        <v>149000983.21845999</v>
      </c>
      <c r="X29" s="16">
        <v>13292522.36163</v>
      </c>
      <c r="Y29" s="16">
        <v>22450387.302414004</v>
      </c>
      <c r="Z29" s="16">
        <v>3705860.2782580024</v>
      </c>
      <c r="AA29" s="16">
        <v>43021402.561275996</v>
      </c>
      <c r="AB29" s="16">
        <v>8010474.683717994</v>
      </c>
      <c r="AC29" s="16">
        <v>241153.47633999999</v>
      </c>
      <c r="AD29" s="16">
        <v>240948.4088</v>
      </c>
      <c r="AE29" s="16">
        <v>1451079.76609</v>
      </c>
      <c r="AF29" s="16">
        <v>262345.01176000014</v>
      </c>
      <c r="AG29" s="16">
        <v>2987864.1140700001</v>
      </c>
      <c r="AH29" s="16">
        <v>496840.93998999998</v>
      </c>
      <c r="AI29" s="16">
        <v>0</v>
      </c>
      <c r="AJ29" s="16">
        <v>0</v>
      </c>
      <c r="AK29" s="16">
        <v>0</v>
      </c>
      <c r="AL29" s="16">
        <v>0</v>
      </c>
      <c r="AM29" s="16">
        <v>5.7782399999999994</v>
      </c>
      <c r="AN29" s="16">
        <v>0</v>
      </c>
      <c r="AO29" s="16">
        <v>0</v>
      </c>
      <c r="AP29" s="16">
        <v>0</v>
      </c>
      <c r="AQ29" s="16">
        <v>61017.765503000002</v>
      </c>
      <c r="AR29" s="16">
        <v>0</v>
      </c>
      <c r="AS29" s="16">
        <v>23.640674999999998</v>
      </c>
      <c r="AT29" s="16">
        <v>0</v>
      </c>
      <c r="AU29" s="16">
        <v>1720779.2864499998</v>
      </c>
      <c r="AV29" s="16">
        <v>100933.52397999982</v>
      </c>
      <c r="AW29" s="16">
        <v>46635.944680000001</v>
      </c>
      <c r="AX29" s="16">
        <v>46635.944680000001</v>
      </c>
      <c r="AY29" s="16">
        <v>1155963.3078599998</v>
      </c>
      <c r="AZ29" s="16">
        <v>163449.41683999985</v>
      </c>
      <c r="BA29" s="16">
        <v>0</v>
      </c>
      <c r="BB29" s="16">
        <v>0</v>
      </c>
      <c r="BC29" s="20"/>
      <c r="BD29" s="20"/>
      <c r="BE29" s="16">
        <v>0</v>
      </c>
      <c r="BF29" s="16">
        <v>0</v>
      </c>
      <c r="BG29" s="16">
        <v>73136312.943599999</v>
      </c>
      <c r="BH29" s="16">
        <v>13027488.20802</v>
      </c>
      <c r="BI29" s="16">
        <v>154931.72761999996</v>
      </c>
      <c r="BJ29" s="16">
        <v>-2.7284841053187847E-11</v>
      </c>
      <c r="BK29" s="16">
        <v>2157622.18297</v>
      </c>
      <c r="BL29" s="16">
        <v>18676.640224999992</v>
      </c>
      <c r="BM29" s="16">
        <v>0</v>
      </c>
      <c r="BN29" s="16">
        <v>0</v>
      </c>
      <c r="BO29" s="17">
        <v>291933.13588999998</v>
      </c>
      <c r="BP29" s="16">
        <v>0</v>
      </c>
      <c r="BQ29" s="16">
        <v>20874306.568839997</v>
      </c>
      <c r="BR29" s="16">
        <v>20874191.698249996</v>
      </c>
      <c r="BS29" s="16">
        <v>1006431.8072</v>
      </c>
      <c r="BT29" s="16">
        <v>0</v>
      </c>
      <c r="BU29" s="16">
        <v>0</v>
      </c>
      <c r="BV29" s="16">
        <v>0</v>
      </c>
      <c r="BW29" s="16">
        <v>47046.589779999995</v>
      </c>
      <c r="BX29" s="16">
        <v>46702.330289999998</v>
      </c>
      <c r="BY29" s="16">
        <v>1852840.6427800001</v>
      </c>
      <c r="BZ29" s="16">
        <v>74792.244830000112</v>
      </c>
      <c r="CA29" s="16">
        <v>26385112.655080002</v>
      </c>
      <c r="CB29" s="16">
        <v>21014362.913600001</v>
      </c>
      <c r="CC29" s="16">
        <v>46751200.288520001</v>
      </c>
      <c r="CD29" s="16">
        <v>3256872.0520100002</v>
      </c>
      <c r="CE29" s="18">
        <f t="shared" si="2"/>
        <v>318.71050000000002</v>
      </c>
      <c r="CF29" s="18">
        <f t="shared" si="2"/>
        <v>408.1377</v>
      </c>
    </row>
    <row r="30" spans="1:84" s="13" customFormat="1" ht="15" customHeight="1" x14ac:dyDescent="0.3">
      <c r="A30" s="14">
        <f t="shared" si="1"/>
        <v>21</v>
      </c>
      <c r="B30" s="15">
        <v>45381</v>
      </c>
      <c r="C30" s="16">
        <v>14565779.861180002</v>
      </c>
      <c r="D30" s="16">
        <v>5217907.8166300021</v>
      </c>
      <c r="E30" s="16">
        <v>25183296.75874</v>
      </c>
      <c r="F30" s="16"/>
      <c r="G30" s="16">
        <v>97254405.406479999</v>
      </c>
      <c r="H30" s="16">
        <v>0</v>
      </c>
      <c r="I30" s="16">
        <v>0</v>
      </c>
      <c r="J30" s="16">
        <v>0</v>
      </c>
      <c r="K30" s="16">
        <v>44000000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7826861.7249600003</v>
      </c>
      <c r="T30" s="16">
        <v>7826861.7249600003</v>
      </c>
      <c r="U30" s="16">
        <v>40575900.1263</v>
      </c>
      <c r="V30" s="20"/>
      <c r="W30" s="16">
        <v>148254443.62505001</v>
      </c>
      <c r="X30" s="16">
        <v>13044769.541580001</v>
      </c>
      <c r="Y30" s="16">
        <v>22249123.702205002</v>
      </c>
      <c r="Z30" s="16">
        <v>3662958.3404660011</v>
      </c>
      <c r="AA30" s="16">
        <v>43948711.662688009</v>
      </c>
      <c r="AB30" s="16">
        <v>8121525.5574140027</v>
      </c>
      <c r="AC30" s="16">
        <v>233239.20892999999</v>
      </c>
      <c r="AD30" s="16">
        <v>233035.20035999999</v>
      </c>
      <c r="AE30" s="16">
        <v>1227869.7162520001</v>
      </c>
      <c r="AF30" s="16">
        <v>262061.95442200001</v>
      </c>
      <c r="AG30" s="16">
        <v>2956611.8665100005</v>
      </c>
      <c r="AH30" s="16">
        <v>495518.65465000027</v>
      </c>
      <c r="AI30" s="16">
        <v>0</v>
      </c>
      <c r="AJ30" s="16">
        <v>0</v>
      </c>
      <c r="AK30" s="16">
        <v>5767.4523499999996</v>
      </c>
      <c r="AL30" s="16">
        <v>5767.4523499999996</v>
      </c>
      <c r="AM30" s="16">
        <v>5.7782399999999994</v>
      </c>
      <c r="AN30" s="16">
        <v>0</v>
      </c>
      <c r="AO30" s="16">
        <v>0</v>
      </c>
      <c r="AP30" s="16">
        <v>0</v>
      </c>
      <c r="AQ30" s="16">
        <v>33274.080535499997</v>
      </c>
      <c r="AR30" s="16">
        <v>0</v>
      </c>
      <c r="AS30" s="16">
        <v>23.640674999999998</v>
      </c>
      <c r="AT30" s="16">
        <v>0</v>
      </c>
      <c r="AU30" s="16">
        <v>2105487.0950399996</v>
      </c>
      <c r="AV30" s="16">
        <v>265736.12075999961</v>
      </c>
      <c r="AW30" s="16">
        <v>139075.11619999999</v>
      </c>
      <c r="AX30" s="16">
        <v>138679.01011999999</v>
      </c>
      <c r="AY30" s="16">
        <v>974904.10164000001</v>
      </c>
      <c r="AZ30" s="16">
        <v>82696.138789999997</v>
      </c>
      <c r="BA30" s="16">
        <v>0</v>
      </c>
      <c r="BB30" s="16">
        <v>0</v>
      </c>
      <c r="BC30" s="20"/>
      <c r="BD30" s="20"/>
      <c r="BE30" s="16">
        <v>0</v>
      </c>
      <c r="BF30" s="16">
        <v>0</v>
      </c>
      <c r="BG30" s="16">
        <v>73874093.421269998</v>
      </c>
      <c r="BH30" s="16">
        <v>13267978.429330001</v>
      </c>
      <c r="BI30" s="16">
        <v>204193.97051000001</v>
      </c>
      <c r="BJ30" s="16">
        <v>0</v>
      </c>
      <c r="BK30" s="16">
        <v>2407935.4884100002</v>
      </c>
      <c r="BL30" s="16">
        <v>47059.919520000127</v>
      </c>
      <c r="BM30" s="16">
        <v>29102.259570000002</v>
      </c>
      <c r="BN30" s="16">
        <v>8699.1592450000026</v>
      </c>
      <c r="BO30" s="17">
        <v>291889.22756000003</v>
      </c>
      <c r="BP30" s="16">
        <v>0</v>
      </c>
      <c r="BQ30" s="16">
        <v>21473431.743780002</v>
      </c>
      <c r="BR30" s="16">
        <v>21473316.873190001</v>
      </c>
      <c r="BS30" s="16">
        <v>1215558.1241599999</v>
      </c>
      <c r="BT30" s="16">
        <v>0</v>
      </c>
      <c r="BU30" s="16">
        <v>0</v>
      </c>
      <c r="BV30" s="16">
        <v>0</v>
      </c>
      <c r="BW30" s="16">
        <v>139086.65390999999</v>
      </c>
      <c r="BX30" s="16">
        <v>138467.87419</v>
      </c>
      <c r="BY30" s="16">
        <v>2066587.2904800002</v>
      </c>
      <c r="BZ30" s="16">
        <v>86160.093350000097</v>
      </c>
      <c r="CA30" s="16">
        <v>27827784.75838</v>
      </c>
      <c r="CB30" s="16">
        <v>21753703.919500001</v>
      </c>
      <c r="CC30" s="16">
        <v>46046308.662890002</v>
      </c>
      <c r="CD30" s="16">
        <v>3316994.60733</v>
      </c>
      <c r="CE30" s="18">
        <f t="shared" si="2"/>
        <v>321.96809999999999</v>
      </c>
      <c r="CF30" s="18">
        <f t="shared" si="2"/>
        <v>393.27069999999998</v>
      </c>
    </row>
    <row r="31" spans="1:84" s="13" customFormat="1" ht="15" customHeight="1" x14ac:dyDescent="0.3">
      <c r="A31" s="14">
        <f>A30+1</f>
        <v>22</v>
      </c>
      <c r="B31" s="15">
        <v>45383</v>
      </c>
      <c r="C31" s="21" t="s">
        <v>50</v>
      </c>
      <c r="D31" s="21" t="s">
        <v>50</v>
      </c>
      <c r="E31" s="21" t="s">
        <v>50</v>
      </c>
      <c r="F31" s="21" t="s">
        <v>50</v>
      </c>
      <c r="G31" s="21" t="s">
        <v>50</v>
      </c>
      <c r="H31" s="21" t="s">
        <v>50</v>
      </c>
      <c r="I31" s="21" t="s">
        <v>50</v>
      </c>
      <c r="J31" s="21" t="s">
        <v>50</v>
      </c>
      <c r="K31" s="21" t="s">
        <v>50</v>
      </c>
      <c r="L31" s="21" t="s">
        <v>50</v>
      </c>
      <c r="M31" s="21" t="s">
        <v>50</v>
      </c>
      <c r="N31" s="21" t="s">
        <v>50</v>
      </c>
      <c r="O31" s="21" t="s">
        <v>50</v>
      </c>
      <c r="P31" s="21" t="s">
        <v>50</v>
      </c>
      <c r="Q31" s="21" t="s">
        <v>50</v>
      </c>
      <c r="R31" s="21" t="s">
        <v>50</v>
      </c>
      <c r="S31" s="21" t="s">
        <v>50</v>
      </c>
      <c r="T31" s="21" t="s">
        <v>50</v>
      </c>
      <c r="U31" s="21" t="s">
        <v>50</v>
      </c>
      <c r="V31" s="21" t="s">
        <v>50</v>
      </c>
      <c r="W31" s="21" t="s">
        <v>50</v>
      </c>
      <c r="X31" s="21" t="s">
        <v>50</v>
      </c>
      <c r="Y31" s="21" t="s">
        <v>50</v>
      </c>
      <c r="Z31" s="21" t="s">
        <v>50</v>
      </c>
      <c r="AA31" s="21" t="s">
        <v>50</v>
      </c>
      <c r="AB31" s="21" t="s">
        <v>50</v>
      </c>
      <c r="AC31" s="21" t="s">
        <v>50</v>
      </c>
      <c r="AD31" s="21" t="s">
        <v>50</v>
      </c>
      <c r="AE31" s="21" t="s">
        <v>50</v>
      </c>
      <c r="AF31" s="21" t="s">
        <v>50</v>
      </c>
      <c r="AG31" s="21" t="s">
        <v>50</v>
      </c>
      <c r="AH31" s="21" t="s">
        <v>50</v>
      </c>
      <c r="AI31" s="21" t="s">
        <v>50</v>
      </c>
      <c r="AJ31" s="21" t="s">
        <v>50</v>
      </c>
      <c r="AK31" s="21" t="s">
        <v>50</v>
      </c>
      <c r="AL31" s="21" t="s">
        <v>50</v>
      </c>
      <c r="AM31" s="21" t="s">
        <v>50</v>
      </c>
      <c r="AN31" s="21" t="s">
        <v>50</v>
      </c>
      <c r="AO31" s="21" t="s">
        <v>50</v>
      </c>
      <c r="AP31" s="21" t="s">
        <v>50</v>
      </c>
      <c r="AQ31" s="21" t="s">
        <v>50</v>
      </c>
      <c r="AR31" s="21" t="s">
        <v>50</v>
      </c>
      <c r="AS31" s="21" t="s">
        <v>50</v>
      </c>
      <c r="AT31" s="21" t="s">
        <v>50</v>
      </c>
      <c r="AU31" s="21" t="s">
        <v>50</v>
      </c>
      <c r="AV31" s="21" t="s">
        <v>50</v>
      </c>
      <c r="AW31" s="21" t="s">
        <v>50</v>
      </c>
      <c r="AX31" s="21" t="s">
        <v>50</v>
      </c>
      <c r="AY31" s="21" t="s">
        <v>50</v>
      </c>
      <c r="AZ31" s="21" t="s">
        <v>50</v>
      </c>
      <c r="BA31" s="21" t="s">
        <v>50</v>
      </c>
      <c r="BB31" s="21" t="s">
        <v>50</v>
      </c>
      <c r="BC31" s="21" t="s">
        <v>50</v>
      </c>
      <c r="BD31" s="21" t="s">
        <v>50</v>
      </c>
      <c r="BE31" s="21" t="s">
        <v>50</v>
      </c>
      <c r="BF31" s="21" t="s">
        <v>50</v>
      </c>
      <c r="BG31" s="21" t="s">
        <v>50</v>
      </c>
      <c r="BH31" s="21" t="s">
        <v>50</v>
      </c>
      <c r="BI31" s="21" t="s">
        <v>50</v>
      </c>
      <c r="BJ31" s="21" t="s">
        <v>50</v>
      </c>
      <c r="BK31" s="21" t="s">
        <v>50</v>
      </c>
      <c r="BL31" s="21" t="s">
        <v>50</v>
      </c>
      <c r="BM31" s="21" t="s">
        <v>50</v>
      </c>
      <c r="BN31" s="21" t="s">
        <v>50</v>
      </c>
      <c r="BO31" s="21" t="s">
        <v>50</v>
      </c>
      <c r="BP31" s="21" t="s">
        <v>50</v>
      </c>
      <c r="BQ31" s="21" t="s">
        <v>50</v>
      </c>
      <c r="BR31" s="21" t="s">
        <v>50</v>
      </c>
      <c r="BS31" s="21" t="s">
        <v>50</v>
      </c>
      <c r="BT31" s="21" t="s">
        <v>50</v>
      </c>
      <c r="BU31" s="21" t="s">
        <v>50</v>
      </c>
      <c r="BV31" s="21" t="s">
        <v>50</v>
      </c>
      <c r="BW31" s="21" t="s">
        <v>50</v>
      </c>
      <c r="BX31" s="21" t="s">
        <v>50</v>
      </c>
      <c r="BY31" s="21" t="s">
        <v>50</v>
      </c>
      <c r="BZ31" s="21" t="s">
        <v>50</v>
      </c>
      <c r="CA31" s="21" t="s">
        <v>50</v>
      </c>
      <c r="CB31" s="21" t="s">
        <v>50</v>
      </c>
      <c r="CC31" s="21" t="s">
        <v>50</v>
      </c>
      <c r="CD31" s="21" t="s">
        <v>50</v>
      </c>
      <c r="CE31" s="18">
        <f>AVERAGE(CE10:CE30)</f>
        <v>315.08835714285715</v>
      </c>
      <c r="CF31" s="18">
        <f>AVERAGE(CF10:CF30)</f>
        <v>469.81602380952376</v>
      </c>
    </row>
    <row r="32" spans="1:84" s="13" customFormat="1" ht="15" customHeight="1" x14ac:dyDescent="0.3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4"/>
      <c r="CF32" s="24"/>
    </row>
    <row r="37" spans="2:2" x14ac:dyDescent="0.3">
      <c r="B37" s="26"/>
    </row>
  </sheetData>
  <mergeCells count="47">
    <mergeCell ref="AX2:AZ2"/>
    <mergeCell ref="A6:A8"/>
    <mergeCell ref="B6:B8"/>
    <mergeCell ref="C6:X6"/>
    <mergeCell ref="Y6:BH6"/>
    <mergeCell ref="S7:T7"/>
    <mergeCell ref="U7:V7"/>
    <mergeCell ref="W7:X7"/>
    <mergeCell ref="Y7:Z7"/>
    <mergeCell ref="AK7:AL7"/>
    <mergeCell ref="CC6:CD7"/>
    <mergeCell ref="CE6:CF7"/>
    <mergeCell ref="C7:D7"/>
    <mergeCell ref="E7:F7"/>
    <mergeCell ref="G7:H7"/>
    <mergeCell ref="I7:J7"/>
    <mergeCell ref="K7:L7"/>
    <mergeCell ref="M7:N7"/>
    <mergeCell ref="O7:P7"/>
    <mergeCell ref="Q7:R7"/>
    <mergeCell ref="BI6:CB6"/>
    <mergeCell ref="AA7:AB7"/>
    <mergeCell ref="AC7:AD7"/>
    <mergeCell ref="AE7:AF7"/>
    <mergeCell ref="AG7:AH7"/>
    <mergeCell ref="AI7:AJ7"/>
    <mergeCell ref="BI7:BJ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Рибакова Олена Олександрівна</dc:creator>
  <cp:lastModifiedBy>Рибакова Олена Олександрівна</cp:lastModifiedBy>
  <dcterms:created xsi:type="dcterms:W3CDTF">2024-04-03T07:05:23Z</dcterms:created>
  <dcterms:modified xsi:type="dcterms:W3CDTF">2024-04-04T09:40:54Z</dcterms:modified>
</cp:coreProperties>
</file>