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ORK\LCR\6KX\Нормативка\Публікація складових\01.06.2024\"/>
    </mc:Choice>
  </mc:AlternateContent>
  <bookViews>
    <workbookView xWindow="0" yWindow="0" windowWidth="23040" windowHeight="9192"/>
  </bookViews>
  <sheets>
    <sheet name="п.п. 10 пункту 1" sheetId="1" r:id="rId1"/>
  </sheets>
  <definedNames>
    <definedName name="Path">'п.п. 10 пункту 1'!#REF!</definedName>
    <definedName name="PathRes">'п.п. 10 пункту 1'!#REF!</definedName>
    <definedName name="repdate">OFFSET('п.п. 10 пункту 1'!$B$10,COUNTA('п.п. 10 пункту 1'!$B$10:$B$32)-1,0,1,1)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17" i="1" l="1"/>
  <c r="CF13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CF12" i="1" l="1"/>
  <c r="CF16" i="1"/>
  <c r="CF11" i="1"/>
  <c r="CF15" i="1"/>
  <c r="CF18" i="1"/>
  <c r="CF10" i="1"/>
  <c r="CF14" i="1"/>
  <c r="CE10" i="1"/>
  <c r="CF19" i="1"/>
  <c r="CF24" i="1"/>
  <c r="CF26" i="1"/>
  <c r="CE27" i="1"/>
  <c r="CF23" i="1"/>
  <c r="CF25" i="1"/>
  <c r="CE25" i="1"/>
  <c r="CE28" i="1"/>
  <c r="CE23" i="1"/>
  <c r="CE24" i="1"/>
  <c r="CE26" i="1"/>
  <c r="CF27" i="1"/>
  <c r="CE30" i="1"/>
  <c r="CE31" i="1"/>
  <c r="CE29" i="1"/>
  <c r="CF31" i="1" l="1"/>
  <c r="CF22" i="1"/>
  <c r="CF32" i="1" s="1"/>
  <c r="CF21" i="1"/>
  <c r="CF20" i="1"/>
  <c r="CE21" i="1"/>
  <c r="CE18" i="1"/>
  <c r="CE14" i="1"/>
  <c r="CE22" i="1"/>
  <c r="CE20" i="1"/>
  <c r="CE19" i="1"/>
  <c r="CE15" i="1"/>
  <c r="CE11" i="1"/>
  <c r="CF30" i="1"/>
  <c r="CF29" i="1"/>
  <c r="CE16" i="1"/>
  <c r="CE12" i="1"/>
  <c r="CF28" i="1"/>
  <c r="CE17" i="1"/>
  <c r="CE13" i="1"/>
  <c r="CE32" i="1" l="1"/>
</calcChain>
</file>

<file path=xl/sharedStrings.xml><?xml version="1.0" encoding="utf-8"?>
<sst xmlns="http://schemas.openxmlformats.org/spreadsheetml/2006/main" count="212" uniqueCount="52">
  <si>
    <t xml:space="preserve"> </t>
  </si>
  <si>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</si>
  <si>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</si>
  <si>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</si>
  <si>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</si>
  <si>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</si>
  <si>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</si>
  <si>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</si>
  <si>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</si>
  <si>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Коефіцієнт покриття ліквідністю (LCR)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</si>
  <si>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</si>
  <si>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</si>
  <si>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</si>
  <si>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</si>
  <si>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</si>
  <si>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</si>
  <si>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</si>
  <si>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</si>
  <si>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</si>
  <si>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</si>
  <si>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</si>
  <si>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</si>
  <si>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</si>
  <si>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</si>
  <si>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</si>
  <si>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</si>
  <si>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</si>
  <si>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</si>
  <si>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</si>
  <si>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</si>
  <si>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</si>
  <si>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</si>
  <si>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</si>
  <si>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</si>
  <si>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</si>
  <si>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</si>
  <si>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</si>
  <si>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</si>
  <si>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</si>
  <si>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</si>
  <si>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</si>
  <si>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</si>
  <si>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</si>
  <si>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</si>
  <si>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</si>
  <si>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</si>
  <si>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</si>
  <si>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</si>
  <si>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</si>
  <si>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</si>
  <si>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X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</si>
  <si>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Акціонерне товариство Державний ощадний банк України,  станом на 1 червня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</si>
</sst>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\.mm\.yyyy;@"/>
    <numFmt numFmtId="165" formatCode="_-* #,##0_-;\-* #,##0_-;_-* &quot;-&quot;??_-;_-@_-"/>
    <numFmt numFmtId="166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Border="1" applyAlignment="1">
      <alignment horizontal="center" wrapText="1"/>
    </xf>
    <xf numFmtId="0" fontId="1" fillId="2" borderId="0" xfId="1" applyFill="1" applyAlignment="1"/>
    <xf numFmtId="0" fontId="3" fillId="2" borderId="0" xfId="1" applyFont="1" applyFill="1" applyBorder="1" applyAlignment="1">
      <alignment horizontal="center" wrapText="1"/>
    </xf>
    <xf numFmtId="0" fontId="1" fillId="2" borderId="0" xfId="1" applyFill="1" applyBorder="1"/>
    <xf numFmtId="0" fontId="4" fillId="2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textRotation="90" wrapText="1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textRotation="90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textRotation="90" wrapText="1"/>
    </xf>
    <xf numFmtId="0" fontId="7" fillId="2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1" fillId="0" borderId="0" xfId="1" applyFill="1"/>
    <xf numFmtId="0" fontId="10" fillId="0" borderId="7" xfId="1" applyFont="1" applyFill="1" applyBorder="1" applyAlignment="1">
      <alignment horizontal="center"/>
    </xf>
    <xf numFmtId="164" fontId="10" fillId="0" borderId="7" xfId="1" applyNumberFormat="1" applyFont="1" applyFill="1" applyBorder="1"/>
    <xf numFmtId="165" fontId="10" fillId="0" borderId="7" xfId="2" applyNumberFormat="1" applyFont="1" applyFill="1" applyBorder="1"/>
    <xf numFmtId="165" fontId="10" fillId="2" borderId="7" xfId="2" applyNumberFormat="1" applyFont="1" applyFill="1" applyBorder="1"/>
    <xf numFmtId="166" fontId="10" fillId="0" borderId="7" xfId="3" applyNumberFormat="1" applyFont="1" applyFill="1" applyBorder="1"/>
    <xf numFmtId="0" fontId="10" fillId="0" borderId="0" xfId="1" applyFont="1" applyFill="1"/>
    <xf numFmtId="0" fontId="1" fillId="0" borderId="7" xfId="1" applyFill="1" applyBorder="1"/>
    <xf numFmtId="165" fontId="10" fillId="0" borderId="7" xfId="2" applyNumberFormat="1" applyFont="1" applyFill="1" applyBorder="1" applyAlignment="1">
      <alignment horizontal="center"/>
    </xf>
    <xf numFmtId="0" fontId="1" fillId="0" borderId="0" xfId="1"/>
    <xf numFmtId="14" fontId="1" fillId="0" borderId="0" xfId="1" applyNumberFormat="1"/>
  </cellXfs>
  <cellStyles count="4">
    <cellStyle name="Відсотковий 2" xfId="3"/>
    <cellStyle name="Звичайний" xfId="0" builtinId="0"/>
    <cellStyle name="Звичайний 2" xfId="1"/>
    <cellStyle name="Фінансови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CF38"/>
  <sheetViews>
    <sheetView tabSelected="1" zoomScale="72" zoomScaleNormal="72" workbookViewId="0">
      <selection activeCell="C39" sqref="C39"/>
    </sheetView>
  </sheetViews>
  <sheetFormatPr defaultColWidth="8.88671875" defaultRowHeight="14.4" x14ac:dyDescent="0.3"/>
  <cols>
    <col min="1" max="1" width="5.77734375" style="44" customWidth="1"/>
    <col min="2" max="2" width="21.88671875" style="44" customWidth="1"/>
    <col min="3" max="3" width="17.33203125" style="44" customWidth="1"/>
    <col min="4" max="4" width="16" style="44" customWidth="1"/>
    <col min="5" max="5" width="13.44140625" style="44" bestFit="1" customWidth="1"/>
    <col min="6" max="6" width="14.6640625" style="44" customWidth="1"/>
    <col min="7" max="7" width="14.44140625" style="44" customWidth="1"/>
    <col min="8" max="8" width="10.6640625" style="44" bestFit="1" customWidth="1"/>
    <col min="9" max="9" width="13.44140625" style="44" bestFit="1" customWidth="1"/>
    <col min="10" max="10" width="14.109375" style="44" customWidth="1"/>
    <col min="11" max="11" width="14.6640625" style="44" customWidth="1"/>
    <col min="12" max="12" width="15.44140625" style="44" customWidth="1"/>
    <col min="13" max="13" width="13.5546875" style="44" customWidth="1"/>
    <col min="14" max="14" width="10.6640625" style="44" customWidth="1"/>
    <col min="15" max="16" width="13.6640625" style="44" customWidth="1"/>
    <col min="17" max="17" width="15.109375" style="44" customWidth="1"/>
    <col min="18" max="18" width="12.88671875" style="44" customWidth="1"/>
    <col min="19" max="19" width="12.6640625" style="44" customWidth="1"/>
    <col min="20" max="20" width="16.5546875" style="44" customWidth="1"/>
    <col min="21" max="21" width="13.6640625" style="44" customWidth="1"/>
    <col min="22" max="23" width="14.33203125" style="44" customWidth="1"/>
    <col min="24" max="24" width="13.109375" style="44" customWidth="1"/>
    <col min="25" max="25" width="12.88671875" style="44" customWidth="1"/>
    <col min="26" max="26" width="12.6640625" style="44" customWidth="1"/>
    <col min="27" max="27" width="12.109375" style="44" customWidth="1"/>
    <col min="28" max="28" width="12.6640625" style="44" customWidth="1"/>
    <col min="29" max="29" width="10.6640625" style="44" customWidth="1"/>
    <col min="30" max="30" width="16" style="44" customWidth="1"/>
    <col min="31" max="31" width="10.33203125" style="44" customWidth="1"/>
    <col min="32" max="32" width="10.5546875" style="44" customWidth="1"/>
    <col min="33" max="33" width="11" style="44" customWidth="1"/>
    <col min="34" max="34" width="14.33203125" style="44" customWidth="1"/>
    <col min="35" max="35" width="11" style="44" customWidth="1"/>
    <col min="36" max="36" width="8.88671875" style="44"/>
    <col min="37" max="37" width="13.6640625" style="44" customWidth="1"/>
    <col min="38" max="38" width="13.109375" style="44" customWidth="1"/>
    <col min="39" max="46" width="8.88671875" style="44"/>
    <col min="47" max="47" width="10.5546875" style="44" customWidth="1"/>
    <col min="48" max="50" width="8.88671875" style="44"/>
    <col min="51" max="51" width="11.109375" style="44" customWidth="1"/>
    <col min="52" max="58" width="8.88671875" style="44"/>
    <col min="59" max="59" width="11.88671875" style="44" customWidth="1"/>
    <col min="60" max="60" width="11" style="44" customWidth="1"/>
    <col min="61" max="62" width="8.88671875" style="44"/>
    <col min="63" max="63" width="10.5546875" style="44" customWidth="1"/>
    <col min="64" max="66" width="8.88671875" style="44"/>
    <col min="67" max="67" width="9.88671875" style="44" bestFit="1" customWidth="1"/>
    <col min="68" max="68" width="11.33203125" style="44" customWidth="1"/>
    <col min="69" max="70" width="11.5546875" style="44" customWidth="1"/>
    <col min="71" max="71" width="10.109375" style="44" customWidth="1"/>
    <col min="72" max="72" width="11.6640625" style="44" customWidth="1"/>
    <col min="73" max="74" width="8.88671875" style="44"/>
    <col min="75" max="76" width="11.33203125" style="44" customWidth="1"/>
    <col min="77" max="77" width="11" style="44" customWidth="1"/>
    <col min="78" max="78" width="10.88671875" style="44" customWidth="1"/>
    <col min="79" max="79" width="11.5546875" style="44" customWidth="1"/>
    <col min="80" max="80" width="10.88671875" style="44" customWidth="1"/>
    <col min="81" max="81" width="12.33203125" style="44" customWidth="1"/>
    <col min="82" max="82" width="12.44140625" style="44" customWidth="1"/>
    <col min="83" max="83" width="9.6640625" style="44" customWidth="1"/>
    <col min="84" max="84" width="10.5546875" style="44" customWidth="1"/>
    <col min="85" max="85" width="14.33203125" style="44" customWidth="1"/>
    <col min="86" max="16384" width="8.88671875" style="44"/>
  </cols>
  <sheetData>
    <row r="1" spans="1:84" s="2" customFormat="1" ht="15.6" x14ac:dyDescent="0.3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4" s="2" customFormat="1" ht="15" customHeight="1" x14ac:dyDescent="0.3">
      <c r="AU2" s="3"/>
      <c r="AV2" s="3"/>
      <c r="AW2" s="4"/>
      <c r="AX2" s="5" t="s">
        <v>0</v>
      </c>
      <c r="AY2" s="5"/>
      <c r="AZ2" s="5"/>
      <c r="BA2" s="3"/>
      <c r="BB2" s="3"/>
    </row>
    <row r="3" spans="1:84" s="2" customFormat="1" x14ac:dyDescent="0.3"/>
    <row r="4" spans="1:84" s="2" customFormat="1" ht="15.6" x14ac:dyDescent="0.3">
      <c r="CC4" s="6"/>
      <c r="CD4" s="7"/>
      <c r="CF4" s="7" t="s">
        <v>1</v>
      </c>
    </row>
    <row r="5" spans="1:84" s="2" customFormat="1" ht="15" customHeight="1" x14ac:dyDescent="0.3">
      <c r="CC5" s="6"/>
      <c r="CD5" s="8"/>
      <c r="CF5" s="8" t="s">
        <v>2</v>
      </c>
    </row>
    <row r="6" spans="1:84" s="2" customFormat="1" ht="15" customHeight="1" x14ac:dyDescent="0.3">
      <c r="A6" s="9" t="s">
        <v>3</v>
      </c>
      <c r="B6" s="10" t="s">
        <v>4</v>
      </c>
      <c r="C6" s="11" t="s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14" t="s">
        <v>6</v>
      </c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6"/>
      <c r="BI6" s="14" t="s">
        <v>7</v>
      </c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6"/>
      <c r="CC6" s="17" t="s">
        <v>8</v>
      </c>
      <c r="CD6" s="18"/>
      <c r="CE6" s="19" t="s">
        <v>9</v>
      </c>
      <c r="CF6" s="19"/>
    </row>
    <row r="7" spans="1:84" s="2" customFormat="1" ht="148.94999999999999" customHeight="1" x14ac:dyDescent="0.3">
      <c r="A7" s="20"/>
      <c r="B7" s="21"/>
      <c r="C7" s="22" t="s">
        <v>10</v>
      </c>
      <c r="D7" s="23"/>
      <c r="E7" s="24" t="s">
        <v>11</v>
      </c>
      <c r="F7" s="25"/>
      <c r="G7" s="24" t="s">
        <v>12</v>
      </c>
      <c r="H7" s="25"/>
      <c r="I7" s="24" t="s">
        <v>13</v>
      </c>
      <c r="J7" s="25"/>
      <c r="K7" s="22" t="s">
        <v>14</v>
      </c>
      <c r="L7" s="23"/>
      <c r="M7" s="22" t="s">
        <v>15</v>
      </c>
      <c r="N7" s="23"/>
      <c r="O7" s="22" t="s">
        <v>16</v>
      </c>
      <c r="P7" s="23"/>
      <c r="Q7" s="22" t="s">
        <v>17</v>
      </c>
      <c r="R7" s="23"/>
      <c r="S7" s="22" t="s">
        <v>18</v>
      </c>
      <c r="T7" s="23"/>
      <c r="U7" s="24" t="s">
        <v>19</v>
      </c>
      <c r="V7" s="25"/>
      <c r="W7" s="22" t="s">
        <v>20</v>
      </c>
      <c r="X7" s="23"/>
      <c r="Y7" s="22" t="s">
        <v>21</v>
      </c>
      <c r="Z7" s="23"/>
      <c r="AA7" s="22" t="s">
        <v>22</v>
      </c>
      <c r="AB7" s="23"/>
      <c r="AC7" s="22" t="s">
        <v>23</v>
      </c>
      <c r="AD7" s="23"/>
      <c r="AE7" s="24" t="s">
        <v>24</v>
      </c>
      <c r="AF7" s="25"/>
      <c r="AG7" s="22" t="s">
        <v>25</v>
      </c>
      <c r="AH7" s="23"/>
      <c r="AI7" s="22" t="s">
        <v>26</v>
      </c>
      <c r="AJ7" s="23"/>
      <c r="AK7" s="24" t="s">
        <v>27</v>
      </c>
      <c r="AL7" s="25"/>
      <c r="AM7" s="22" t="s">
        <v>28</v>
      </c>
      <c r="AN7" s="23"/>
      <c r="AO7" s="24" t="s">
        <v>29</v>
      </c>
      <c r="AP7" s="25"/>
      <c r="AQ7" s="24" t="s">
        <v>30</v>
      </c>
      <c r="AR7" s="25"/>
      <c r="AS7" s="24" t="s">
        <v>31</v>
      </c>
      <c r="AT7" s="25"/>
      <c r="AU7" s="22" t="s">
        <v>32</v>
      </c>
      <c r="AV7" s="23"/>
      <c r="AW7" s="24" t="s">
        <v>33</v>
      </c>
      <c r="AX7" s="25"/>
      <c r="AY7" s="22" t="s">
        <v>34</v>
      </c>
      <c r="AZ7" s="23"/>
      <c r="BA7" s="24" t="s">
        <v>35</v>
      </c>
      <c r="BB7" s="25"/>
      <c r="BC7" s="22" t="s">
        <v>36</v>
      </c>
      <c r="BD7" s="23"/>
      <c r="BE7" s="24" t="s">
        <v>37</v>
      </c>
      <c r="BF7" s="25"/>
      <c r="BG7" s="22" t="s">
        <v>38</v>
      </c>
      <c r="BH7" s="23"/>
      <c r="BI7" s="24" t="s">
        <v>39</v>
      </c>
      <c r="BJ7" s="25"/>
      <c r="BK7" s="22" t="s">
        <v>40</v>
      </c>
      <c r="BL7" s="23"/>
      <c r="BM7" s="22" t="s">
        <v>41</v>
      </c>
      <c r="BN7" s="23"/>
      <c r="BO7" s="24" t="s">
        <v>42</v>
      </c>
      <c r="BP7" s="25"/>
      <c r="BQ7" s="22" t="s">
        <v>23</v>
      </c>
      <c r="BR7" s="23"/>
      <c r="BS7" s="22" t="s">
        <v>43</v>
      </c>
      <c r="BT7" s="23"/>
      <c r="BU7" s="22" t="s">
        <v>44</v>
      </c>
      <c r="BV7" s="23"/>
      <c r="BW7" s="22" t="s">
        <v>45</v>
      </c>
      <c r="BX7" s="23"/>
      <c r="BY7" s="24" t="s">
        <v>46</v>
      </c>
      <c r="BZ7" s="25"/>
      <c r="CA7" s="22" t="s">
        <v>47</v>
      </c>
      <c r="CB7" s="23"/>
      <c r="CC7" s="26"/>
      <c r="CD7" s="27"/>
      <c r="CE7" s="19"/>
      <c r="CF7" s="19"/>
    </row>
    <row r="8" spans="1:84" s="2" customFormat="1" ht="51" customHeight="1" x14ac:dyDescent="0.3">
      <c r="A8" s="28"/>
      <c r="B8" s="29"/>
      <c r="C8" s="30" t="s">
        <v>48</v>
      </c>
      <c r="D8" s="30" t="s">
        <v>49</v>
      </c>
      <c r="E8" s="30" t="s">
        <v>48</v>
      </c>
      <c r="F8" s="31" t="s">
        <v>49</v>
      </c>
      <c r="G8" s="31" t="s">
        <v>48</v>
      </c>
      <c r="H8" s="31" t="s">
        <v>49</v>
      </c>
      <c r="I8" s="32" t="s">
        <v>48</v>
      </c>
      <c r="J8" s="31" t="s">
        <v>49</v>
      </c>
      <c r="K8" s="32" t="s">
        <v>48</v>
      </c>
      <c r="L8" s="31" t="s">
        <v>49</v>
      </c>
      <c r="M8" s="30" t="s">
        <v>48</v>
      </c>
      <c r="N8" s="30" t="s">
        <v>49</v>
      </c>
      <c r="O8" s="30" t="s">
        <v>48</v>
      </c>
      <c r="P8" s="30" t="s">
        <v>49</v>
      </c>
      <c r="Q8" s="30" t="s">
        <v>48</v>
      </c>
      <c r="R8" s="30" t="s">
        <v>49</v>
      </c>
      <c r="S8" s="30" t="s">
        <v>48</v>
      </c>
      <c r="T8" s="30" t="s">
        <v>49</v>
      </c>
      <c r="U8" s="30" t="s">
        <v>48</v>
      </c>
      <c r="V8" s="30" t="s">
        <v>49</v>
      </c>
      <c r="W8" s="30" t="s">
        <v>48</v>
      </c>
      <c r="X8" s="30" t="s">
        <v>49</v>
      </c>
      <c r="Y8" s="30" t="s">
        <v>48</v>
      </c>
      <c r="Z8" s="30" t="s">
        <v>49</v>
      </c>
      <c r="AA8" s="30" t="s">
        <v>48</v>
      </c>
      <c r="AB8" s="30" t="s">
        <v>49</v>
      </c>
      <c r="AC8" s="30" t="s">
        <v>48</v>
      </c>
      <c r="AD8" s="30" t="s">
        <v>49</v>
      </c>
      <c r="AE8" s="30" t="s">
        <v>48</v>
      </c>
      <c r="AF8" s="30" t="s">
        <v>49</v>
      </c>
      <c r="AG8" s="30" t="s">
        <v>48</v>
      </c>
      <c r="AH8" s="30" t="s">
        <v>49</v>
      </c>
      <c r="AI8" s="30" t="s">
        <v>48</v>
      </c>
      <c r="AJ8" s="30" t="s">
        <v>49</v>
      </c>
      <c r="AK8" s="30" t="s">
        <v>48</v>
      </c>
      <c r="AL8" s="30" t="s">
        <v>49</v>
      </c>
      <c r="AM8" s="30" t="s">
        <v>48</v>
      </c>
      <c r="AN8" s="30" t="s">
        <v>49</v>
      </c>
      <c r="AO8" s="30" t="s">
        <v>48</v>
      </c>
      <c r="AP8" s="30" t="s">
        <v>49</v>
      </c>
      <c r="AQ8" s="30" t="s">
        <v>48</v>
      </c>
      <c r="AR8" s="30" t="s">
        <v>49</v>
      </c>
      <c r="AS8" s="30" t="s">
        <v>48</v>
      </c>
      <c r="AT8" s="30" t="s">
        <v>49</v>
      </c>
      <c r="AU8" s="30" t="s">
        <v>48</v>
      </c>
      <c r="AV8" s="30" t="s">
        <v>49</v>
      </c>
      <c r="AW8" s="30" t="s">
        <v>48</v>
      </c>
      <c r="AX8" s="30" t="s">
        <v>49</v>
      </c>
      <c r="AY8" s="30" t="s">
        <v>48</v>
      </c>
      <c r="AZ8" s="30" t="s">
        <v>49</v>
      </c>
      <c r="BA8" s="33" t="s">
        <v>48</v>
      </c>
      <c r="BB8" s="33" t="s">
        <v>49</v>
      </c>
      <c r="BC8" s="30" t="s">
        <v>48</v>
      </c>
      <c r="BD8" s="30" t="s">
        <v>49</v>
      </c>
      <c r="BE8" s="30" t="s">
        <v>48</v>
      </c>
      <c r="BF8" s="30" t="s">
        <v>49</v>
      </c>
      <c r="BG8" s="30" t="s">
        <v>48</v>
      </c>
      <c r="BH8" s="30" t="s">
        <v>49</v>
      </c>
      <c r="BI8" s="30" t="s">
        <v>48</v>
      </c>
      <c r="BJ8" s="30" t="s">
        <v>49</v>
      </c>
      <c r="BK8" s="30" t="s">
        <v>48</v>
      </c>
      <c r="BL8" s="30" t="s">
        <v>49</v>
      </c>
      <c r="BM8" s="30" t="s">
        <v>48</v>
      </c>
      <c r="BN8" s="30" t="s">
        <v>49</v>
      </c>
      <c r="BO8" s="33" t="s">
        <v>48</v>
      </c>
      <c r="BP8" s="33" t="s">
        <v>49</v>
      </c>
      <c r="BQ8" s="30" t="s">
        <v>48</v>
      </c>
      <c r="BR8" s="30" t="s">
        <v>49</v>
      </c>
      <c r="BS8" s="30" t="s">
        <v>48</v>
      </c>
      <c r="BT8" s="30" t="s">
        <v>49</v>
      </c>
      <c r="BU8" s="30" t="s">
        <v>48</v>
      </c>
      <c r="BV8" s="30" t="s">
        <v>49</v>
      </c>
      <c r="BW8" s="30" t="s">
        <v>48</v>
      </c>
      <c r="BX8" s="30" t="s">
        <v>49</v>
      </c>
      <c r="BY8" s="30" t="s">
        <v>48</v>
      </c>
      <c r="BZ8" s="30" t="s">
        <v>49</v>
      </c>
      <c r="CA8" s="30" t="s">
        <v>48</v>
      </c>
      <c r="CB8" s="30" t="s">
        <v>49</v>
      </c>
      <c r="CC8" s="30" t="s">
        <v>48</v>
      </c>
      <c r="CD8" s="30" t="s">
        <v>49</v>
      </c>
      <c r="CE8" s="30" t="s">
        <v>48</v>
      </c>
      <c r="CF8" s="30" t="s">
        <v>49</v>
      </c>
    </row>
    <row r="9" spans="1:84" s="35" customFormat="1" x14ac:dyDescent="0.3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16</v>
      </c>
      <c r="Q9" s="34">
        <v>17</v>
      </c>
      <c r="R9" s="34">
        <v>18</v>
      </c>
      <c r="S9" s="34">
        <v>19</v>
      </c>
      <c r="T9" s="34">
        <v>20</v>
      </c>
      <c r="U9" s="34">
        <v>21</v>
      </c>
      <c r="V9" s="34">
        <v>22</v>
      </c>
      <c r="W9" s="34">
        <v>23</v>
      </c>
      <c r="X9" s="34">
        <v>24</v>
      </c>
      <c r="Y9" s="34">
        <v>25</v>
      </c>
      <c r="Z9" s="34">
        <v>26</v>
      </c>
      <c r="AA9" s="34">
        <v>27</v>
      </c>
      <c r="AB9" s="34">
        <v>28</v>
      </c>
      <c r="AC9" s="34">
        <v>29</v>
      </c>
      <c r="AD9" s="34">
        <v>30</v>
      </c>
      <c r="AE9" s="34">
        <v>31</v>
      </c>
      <c r="AF9" s="34">
        <v>32</v>
      </c>
      <c r="AG9" s="34">
        <v>33</v>
      </c>
      <c r="AH9" s="34">
        <v>34</v>
      </c>
      <c r="AI9" s="34">
        <v>35</v>
      </c>
      <c r="AJ9" s="34">
        <v>36</v>
      </c>
      <c r="AK9" s="34">
        <v>37</v>
      </c>
      <c r="AL9" s="34">
        <v>38</v>
      </c>
      <c r="AM9" s="34">
        <v>39</v>
      </c>
      <c r="AN9" s="34">
        <v>40</v>
      </c>
      <c r="AO9" s="34">
        <v>41</v>
      </c>
      <c r="AP9" s="34">
        <v>42</v>
      </c>
      <c r="AQ9" s="34">
        <v>43</v>
      </c>
      <c r="AR9" s="34">
        <v>44</v>
      </c>
      <c r="AS9" s="34">
        <v>45</v>
      </c>
      <c r="AT9" s="34">
        <v>46</v>
      </c>
      <c r="AU9" s="34">
        <v>47</v>
      </c>
      <c r="AV9" s="34">
        <v>48</v>
      </c>
      <c r="AW9" s="34">
        <v>49</v>
      </c>
      <c r="AX9" s="34">
        <v>50</v>
      </c>
      <c r="AY9" s="34">
        <v>51</v>
      </c>
      <c r="AZ9" s="34">
        <v>52</v>
      </c>
      <c r="BA9" s="34">
        <v>53</v>
      </c>
      <c r="BB9" s="34">
        <v>54</v>
      </c>
      <c r="BC9" s="34">
        <v>55</v>
      </c>
      <c r="BD9" s="34">
        <v>56</v>
      </c>
      <c r="BE9" s="34">
        <v>57</v>
      </c>
      <c r="BF9" s="34">
        <v>58</v>
      </c>
      <c r="BG9" s="34">
        <v>59</v>
      </c>
      <c r="BH9" s="34">
        <v>60</v>
      </c>
      <c r="BI9" s="34">
        <v>61</v>
      </c>
      <c r="BJ9" s="34">
        <v>62</v>
      </c>
      <c r="BK9" s="34">
        <v>63</v>
      </c>
      <c r="BL9" s="34">
        <v>64</v>
      </c>
      <c r="BM9" s="34">
        <v>65</v>
      </c>
      <c r="BN9" s="34">
        <v>66</v>
      </c>
      <c r="BO9" s="34">
        <v>67</v>
      </c>
      <c r="BP9" s="34">
        <v>68</v>
      </c>
      <c r="BQ9" s="34">
        <v>69</v>
      </c>
      <c r="BR9" s="34">
        <v>70</v>
      </c>
      <c r="BS9" s="34">
        <v>71</v>
      </c>
      <c r="BT9" s="34">
        <v>72</v>
      </c>
      <c r="BU9" s="34">
        <v>73</v>
      </c>
      <c r="BV9" s="34">
        <v>74</v>
      </c>
      <c r="BW9" s="34">
        <v>75</v>
      </c>
      <c r="BX9" s="34">
        <v>76</v>
      </c>
      <c r="BY9" s="34">
        <v>77</v>
      </c>
      <c r="BZ9" s="34">
        <v>78</v>
      </c>
      <c r="CA9" s="34">
        <v>79</v>
      </c>
      <c r="CB9" s="34">
        <v>80</v>
      </c>
      <c r="CC9" s="34">
        <v>81</v>
      </c>
      <c r="CD9" s="34">
        <v>82</v>
      </c>
      <c r="CE9" s="34">
        <v>83</v>
      </c>
      <c r="CF9" s="34">
        <v>84</v>
      </c>
    </row>
    <row r="10" spans="1:84" s="41" customFormat="1" ht="12" x14ac:dyDescent="0.25">
      <c r="A10" s="36">
        <v>1</v>
      </c>
      <c r="B10" s="37">
        <v>45414</v>
      </c>
      <c r="C10" s="38">
        <v>14045874.55308</v>
      </c>
      <c r="D10" s="38">
        <v>4528103.73343</v>
      </c>
      <c r="E10" s="38">
        <v>27338044.551849999</v>
      </c>
      <c r="F10" s="38"/>
      <c r="G10" s="38">
        <v>99202224.871530011</v>
      </c>
      <c r="H10" s="38">
        <v>3493258.9578000009</v>
      </c>
      <c r="I10" s="38">
        <v>0</v>
      </c>
      <c r="J10" s="38">
        <v>0</v>
      </c>
      <c r="K10" s="38">
        <v>46500000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12032044.03685</v>
      </c>
      <c r="T10" s="38">
        <v>12032044.03685</v>
      </c>
      <c r="U10" s="38">
        <v>41618488.949699998</v>
      </c>
      <c r="V10" s="38"/>
      <c r="W10" s="38">
        <v>157499699.06360999</v>
      </c>
      <c r="X10" s="38">
        <v>20053406.728080001</v>
      </c>
      <c r="Y10" s="38">
        <v>22441693.292973004</v>
      </c>
      <c r="Z10" s="38">
        <v>3753876.6826520031</v>
      </c>
      <c r="AA10" s="38">
        <v>45763880.757268004</v>
      </c>
      <c r="AB10" s="38">
        <v>8838517.7137480024</v>
      </c>
      <c r="AC10" s="38">
        <v>204182.98409000001</v>
      </c>
      <c r="AD10" s="38">
        <v>203991.83254</v>
      </c>
      <c r="AE10" s="38">
        <v>1509402.3939100001</v>
      </c>
      <c r="AF10" s="38">
        <v>309556.79862000002</v>
      </c>
      <c r="AG10" s="38">
        <v>2881252.8509499999</v>
      </c>
      <c r="AH10" s="38">
        <v>495311.2131099999</v>
      </c>
      <c r="AI10" s="38">
        <v>0</v>
      </c>
      <c r="AJ10" s="38">
        <v>0</v>
      </c>
      <c r="AK10" s="38">
        <v>21657.842219999999</v>
      </c>
      <c r="AL10" s="38">
        <v>21657.842219999999</v>
      </c>
      <c r="AM10" s="38">
        <v>5.7782399999999994</v>
      </c>
      <c r="AN10" s="38">
        <v>0</v>
      </c>
      <c r="AO10" s="38">
        <v>0</v>
      </c>
      <c r="AP10" s="38">
        <v>0</v>
      </c>
      <c r="AQ10" s="38">
        <v>37335.515326000001</v>
      </c>
      <c r="AR10" s="38">
        <v>0</v>
      </c>
      <c r="AS10" s="38">
        <v>24.333309</v>
      </c>
      <c r="AT10" s="38">
        <v>0</v>
      </c>
      <c r="AU10" s="38">
        <v>2214925.3710000003</v>
      </c>
      <c r="AV10" s="38">
        <v>204827.15485000028</v>
      </c>
      <c r="AW10" s="38">
        <v>179.85426000000001</v>
      </c>
      <c r="AX10" s="38">
        <v>0</v>
      </c>
      <c r="AY10" s="38">
        <v>2244157.63057</v>
      </c>
      <c r="AZ10" s="38">
        <v>112001.01550999982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77318698.604120001</v>
      </c>
      <c r="BH10" s="38">
        <v>13939740.253249999</v>
      </c>
      <c r="BI10" s="38">
        <v>202721.53899</v>
      </c>
      <c r="BJ10" s="38">
        <v>6.7580000009911601E-2</v>
      </c>
      <c r="BK10" s="38">
        <v>1212004.296685</v>
      </c>
      <c r="BL10" s="38">
        <v>27522.739775000024</v>
      </c>
      <c r="BM10" s="38">
        <v>26812.723975000001</v>
      </c>
      <c r="BN10" s="38">
        <v>8291.3398300000008</v>
      </c>
      <c r="BO10" s="39">
        <v>296445.87568</v>
      </c>
      <c r="BP10" s="38">
        <v>0</v>
      </c>
      <c r="BQ10" s="38">
        <v>20881430.79826</v>
      </c>
      <c r="BR10" s="38">
        <v>20881317.48945</v>
      </c>
      <c r="BS10" s="38">
        <v>829756.40665999998</v>
      </c>
      <c r="BT10" s="38">
        <v>0</v>
      </c>
      <c r="BU10" s="38">
        <v>0</v>
      </c>
      <c r="BV10" s="38">
        <v>0</v>
      </c>
      <c r="BW10" s="38">
        <v>685.17259999999999</v>
      </c>
      <c r="BX10" s="38">
        <v>0</v>
      </c>
      <c r="BY10" s="38">
        <v>2553863.9233199996</v>
      </c>
      <c r="BZ10" s="38">
        <v>317184.30814999971</v>
      </c>
      <c r="CA10" s="38">
        <v>26003720.736170001</v>
      </c>
      <c r="CB10" s="38">
        <v>21234315.944789998</v>
      </c>
      <c r="CC10" s="38">
        <v>51314977.86795</v>
      </c>
      <c r="CD10" s="38">
        <v>3484935.0633100001</v>
      </c>
      <c r="CE10" s="40">
        <f>ROUND(W10/CC10*100,4)</f>
        <v>306.9273</v>
      </c>
      <c r="CF10" s="40">
        <f>ROUND(X10/CD10*100,4)</f>
        <v>575.43129999999996</v>
      </c>
    </row>
    <row r="11" spans="1:84" s="35" customFormat="1" ht="15" customHeight="1" x14ac:dyDescent="0.3">
      <c r="A11" s="36">
        <f>A10+1</f>
        <v>2</v>
      </c>
      <c r="B11" s="37">
        <v>45415</v>
      </c>
      <c r="C11" s="38">
        <v>15269646.276310001</v>
      </c>
      <c r="D11" s="38">
        <v>4244806.7658600006</v>
      </c>
      <c r="E11" s="38">
        <v>25572128.54685</v>
      </c>
      <c r="F11" s="38"/>
      <c r="G11" s="38">
        <v>99260680.802200004</v>
      </c>
      <c r="H11" s="38">
        <v>3487857.9588000029</v>
      </c>
      <c r="I11" s="38">
        <v>0</v>
      </c>
      <c r="J11" s="38">
        <v>0</v>
      </c>
      <c r="K11" s="38">
        <v>49000000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11598997.086990001</v>
      </c>
      <c r="T11" s="38">
        <v>11598997.086990001</v>
      </c>
      <c r="U11" s="38">
        <v>41618488.949699998</v>
      </c>
      <c r="V11" s="42"/>
      <c r="W11" s="38">
        <v>159082963.76265001</v>
      </c>
      <c r="X11" s="38">
        <v>19331661.811650001</v>
      </c>
      <c r="Y11" s="38">
        <v>22337640.593001004</v>
      </c>
      <c r="Z11" s="38">
        <v>3724181.2899230039</v>
      </c>
      <c r="AA11" s="38">
        <v>46751180.821258008</v>
      </c>
      <c r="AB11" s="38">
        <v>8859344.6821020078</v>
      </c>
      <c r="AC11" s="38">
        <v>174848.73521000001</v>
      </c>
      <c r="AD11" s="38">
        <v>174659.36732000002</v>
      </c>
      <c r="AE11" s="38">
        <v>1542521.4010659999</v>
      </c>
      <c r="AF11" s="38">
        <v>309691.78983599995</v>
      </c>
      <c r="AG11" s="38">
        <v>2824228.8095</v>
      </c>
      <c r="AH11" s="38">
        <v>490230.28600000002</v>
      </c>
      <c r="AI11" s="38">
        <v>0</v>
      </c>
      <c r="AJ11" s="38">
        <v>0</v>
      </c>
      <c r="AK11" s="38">
        <v>21724.654429999999</v>
      </c>
      <c r="AL11" s="38">
        <v>21724.654429999999</v>
      </c>
      <c r="AM11" s="38">
        <v>5.7782399999999994</v>
      </c>
      <c r="AN11" s="38">
        <v>0</v>
      </c>
      <c r="AO11" s="38">
        <v>0</v>
      </c>
      <c r="AP11" s="38">
        <v>0</v>
      </c>
      <c r="AQ11" s="38">
        <v>40346.67239</v>
      </c>
      <c r="AR11" s="38">
        <v>0</v>
      </c>
      <c r="AS11" s="38">
        <v>24.333309</v>
      </c>
      <c r="AT11" s="38">
        <v>0</v>
      </c>
      <c r="AU11" s="38">
        <v>2302315.2621800001</v>
      </c>
      <c r="AV11" s="38">
        <v>104816.71154000005</v>
      </c>
      <c r="AW11" s="38">
        <v>31642.791549999998</v>
      </c>
      <c r="AX11" s="38">
        <v>30628.723139999998</v>
      </c>
      <c r="AY11" s="38">
        <v>2247799.32834</v>
      </c>
      <c r="AZ11" s="38">
        <v>124271.62394999992</v>
      </c>
      <c r="BA11" s="38">
        <v>0</v>
      </c>
      <c r="BB11" s="38">
        <v>0</v>
      </c>
      <c r="BC11" s="42"/>
      <c r="BD11" s="42"/>
      <c r="BE11" s="38">
        <v>0</v>
      </c>
      <c r="BF11" s="38">
        <v>0</v>
      </c>
      <c r="BG11" s="38">
        <v>78274279.180470005</v>
      </c>
      <c r="BH11" s="38">
        <v>13839549.128249999</v>
      </c>
      <c r="BI11" s="38">
        <v>204269.31388</v>
      </c>
      <c r="BJ11" s="38">
        <v>8.1320000004780013E-2</v>
      </c>
      <c r="BK11" s="38">
        <v>1241003.7664399999</v>
      </c>
      <c r="BL11" s="38">
        <v>40461.906234999886</v>
      </c>
      <c r="BM11" s="38">
        <v>112034.14918499999</v>
      </c>
      <c r="BN11" s="38">
        <v>75199.453344999987</v>
      </c>
      <c r="BO11" s="39">
        <v>297360.38056999998</v>
      </c>
      <c r="BP11" s="38">
        <v>0</v>
      </c>
      <c r="BQ11" s="38">
        <v>21309867.011899997</v>
      </c>
      <c r="BR11" s="38">
        <v>21309755.720239997</v>
      </c>
      <c r="BS11" s="38">
        <v>829756.40665999998</v>
      </c>
      <c r="BT11" s="38">
        <v>0</v>
      </c>
      <c r="BU11" s="38">
        <v>0</v>
      </c>
      <c r="BV11" s="38">
        <v>0</v>
      </c>
      <c r="BW11" s="38">
        <v>32012.166580000001</v>
      </c>
      <c r="BX11" s="38">
        <v>31069.648359999999</v>
      </c>
      <c r="BY11" s="38">
        <v>3275183.9838</v>
      </c>
      <c r="BZ11" s="38">
        <v>700051.45156000007</v>
      </c>
      <c r="CA11" s="38">
        <v>27301487.179019999</v>
      </c>
      <c r="CB11" s="38">
        <v>22156538.261069998</v>
      </c>
      <c r="CC11" s="38">
        <v>50972792.001450002</v>
      </c>
      <c r="CD11" s="38">
        <v>3459887.2820600001</v>
      </c>
      <c r="CE11" s="40">
        <f t="shared" ref="CE11:CF26" si="0">ROUND(W11/CC11*100,4)</f>
        <v>312.09390000000002</v>
      </c>
      <c r="CF11" s="40">
        <f t="shared" si="0"/>
        <v>558.73680000000002</v>
      </c>
    </row>
    <row r="12" spans="1:84" s="35" customFormat="1" ht="15" customHeight="1" x14ac:dyDescent="0.3">
      <c r="A12" s="36">
        <f t="shared" ref="A12:A32" si="1">A11+1</f>
        <v>3</v>
      </c>
      <c r="B12" s="37">
        <v>45416</v>
      </c>
      <c r="C12" s="38">
        <v>14434349.581560001</v>
      </c>
      <c r="D12" s="38">
        <v>3999109.3118100017</v>
      </c>
      <c r="E12" s="38">
        <v>28658680.286830001</v>
      </c>
      <c r="F12" s="38"/>
      <c r="G12" s="38">
        <v>99297440.865249991</v>
      </c>
      <c r="H12" s="38">
        <v>3488781.4883999974</v>
      </c>
      <c r="I12" s="38">
        <v>0</v>
      </c>
      <c r="J12" s="38">
        <v>0</v>
      </c>
      <c r="K12" s="38">
        <v>57500000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11231836.20032</v>
      </c>
      <c r="T12" s="38">
        <v>11231836.20032</v>
      </c>
      <c r="U12" s="38">
        <v>41618488.949699998</v>
      </c>
      <c r="V12" s="42"/>
      <c r="W12" s="38">
        <v>169503817.98425999</v>
      </c>
      <c r="X12" s="38">
        <v>18719727.000530001</v>
      </c>
      <c r="Y12" s="38">
        <v>24022899.963793002</v>
      </c>
      <c r="Z12" s="38">
        <v>3675844.3795220014</v>
      </c>
      <c r="AA12" s="38">
        <v>47169653.588292003</v>
      </c>
      <c r="AB12" s="38">
        <v>8732610.9031820055</v>
      </c>
      <c r="AC12" s="38">
        <v>148871.85217999999</v>
      </c>
      <c r="AD12" s="38">
        <v>148732.00717</v>
      </c>
      <c r="AE12" s="38">
        <v>1833739.9250520002</v>
      </c>
      <c r="AF12" s="38">
        <v>310043.14131200011</v>
      </c>
      <c r="AG12" s="38">
        <v>2853922.22376</v>
      </c>
      <c r="AH12" s="38">
        <v>494232.91739999998</v>
      </c>
      <c r="AI12" s="38">
        <v>0</v>
      </c>
      <c r="AJ12" s="38">
        <v>0</v>
      </c>
      <c r="AK12" s="38">
        <v>21668.475170000002</v>
      </c>
      <c r="AL12" s="38">
        <v>21668.475170000002</v>
      </c>
      <c r="AM12" s="38">
        <v>5.7782399999999994</v>
      </c>
      <c r="AN12" s="38">
        <v>0</v>
      </c>
      <c r="AO12" s="38">
        <v>0</v>
      </c>
      <c r="AP12" s="38">
        <v>0</v>
      </c>
      <c r="AQ12" s="38">
        <v>45765.9574345</v>
      </c>
      <c r="AR12" s="38">
        <v>0</v>
      </c>
      <c r="AS12" s="38">
        <v>18.380775</v>
      </c>
      <c r="AT12" s="38">
        <v>0</v>
      </c>
      <c r="AU12" s="38">
        <v>2520172.0347500001</v>
      </c>
      <c r="AV12" s="38">
        <v>125613.10698000016</v>
      </c>
      <c r="AW12" s="38">
        <v>118867.85708</v>
      </c>
      <c r="AX12" s="38">
        <v>117043.62002</v>
      </c>
      <c r="AY12" s="38">
        <v>2402135.0515199997</v>
      </c>
      <c r="AZ12" s="38">
        <v>121082.26817999966</v>
      </c>
      <c r="BA12" s="38">
        <v>0</v>
      </c>
      <c r="BB12" s="38">
        <v>0</v>
      </c>
      <c r="BC12" s="42"/>
      <c r="BD12" s="42"/>
      <c r="BE12" s="38">
        <v>0</v>
      </c>
      <c r="BF12" s="38">
        <v>0</v>
      </c>
      <c r="BG12" s="38">
        <v>81137721.088049993</v>
      </c>
      <c r="BH12" s="38">
        <v>13746870.818940001</v>
      </c>
      <c r="BI12" s="38">
        <v>202212.287675</v>
      </c>
      <c r="BJ12" s="38">
        <v>8.114999999088468E-2</v>
      </c>
      <c r="BK12" s="38">
        <v>1154411.02355</v>
      </c>
      <c r="BL12" s="38">
        <v>40407.636995000066</v>
      </c>
      <c r="BM12" s="38">
        <v>110565.03128499999</v>
      </c>
      <c r="BN12" s="38">
        <v>75004.989999999991</v>
      </c>
      <c r="BO12" s="39">
        <v>296591.41623999999</v>
      </c>
      <c r="BP12" s="38">
        <v>0</v>
      </c>
      <c r="BQ12" s="38">
        <v>21891637.294890001</v>
      </c>
      <c r="BR12" s="38">
        <v>21891526.003230002</v>
      </c>
      <c r="BS12" s="38">
        <v>829756.40665999998</v>
      </c>
      <c r="BT12" s="38">
        <v>0</v>
      </c>
      <c r="BU12" s="38">
        <v>0</v>
      </c>
      <c r="BV12" s="38">
        <v>0</v>
      </c>
      <c r="BW12" s="38">
        <v>146110.71179</v>
      </c>
      <c r="BX12" s="38">
        <v>144304.06257000001</v>
      </c>
      <c r="BY12" s="38">
        <v>3349224.7338999999</v>
      </c>
      <c r="BZ12" s="38">
        <v>706225.99228999997</v>
      </c>
      <c r="CA12" s="38">
        <v>27980508.905990001</v>
      </c>
      <c r="CB12" s="38">
        <v>22857468.766240001</v>
      </c>
      <c r="CC12" s="38">
        <v>53157212.182060003</v>
      </c>
      <c r="CD12" s="38">
        <v>3436717.70474</v>
      </c>
      <c r="CE12" s="40">
        <f t="shared" si="0"/>
        <v>318.87270000000001</v>
      </c>
      <c r="CF12" s="40">
        <f t="shared" si="0"/>
        <v>544.69780000000003</v>
      </c>
    </row>
    <row r="13" spans="1:84" s="35" customFormat="1" ht="15" customHeight="1" x14ac:dyDescent="0.3">
      <c r="A13" s="36">
        <f t="shared" si="1"/>
        <v>4</v>
      </c>
      <c r="B13" s="37">
        <v>45419</v>
      </c>
      <c r="C13" s="38">
        <v>14245518.811420001</v>
      </c>
      <c r="D13" s="38">
        <v>4212182.382170001</v>
      </c>
      <c r="E13" s="38">
        <v>21148952.744819999</v>
      </c>
      <c r="F13" s="38"/>
      <c r="G13" s="38">
        <v>99376480.153970003</v>
      </c>
      <c r="H13" s="38">
        <v>3490933.642200008</v>
      </c>
      <c r="I13" s="38">
        <v>0</v>
      </c>
      <c r="J13" s="38">
        <v>0</v>
      </c>
      <c r="K13" s="38">
        <v>57500000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11554674.036550002</v>
      </c>
      <c r="T13" s="38">
        <v>11554674.036550002</v>
      </c>
      <c r="U13" s="38">
        <v>41618488.949699998</v>
      </c>
      <c r="V13" s="42"/>
      <c r="W13" s="38">
        <v>162207136.79707</v>
      </c>
      <c r="X13" s="38">
        <v>19257790.060929999</v>
      </c>
      <c r="Y13" s="38">
        <v>23720783.940408997</v>
      </c>
      <c r="Z13" s="38">
        <v>3723992.702111999</v>
      </c>
      <c r="AA13" s="38">
        <v>45235213.144319996</v>
      </c>
      <c r="AB13" s="38">
        <v>8786565.2555319984</v>
      </c>
      <c r="AC13" s="38">
        <v>116569.42831999998</v>
      </c>
      <c r="AD13" s="38">
        <v>116431.11978999998</v>
      </c>
      <c r="AE13" s="38">
        <v>1662323.42557</v>
      </c>
      <c r="AF13" s="38">
        <v>310185.5736</v>
      </c>
      <c r="AG13" s="38">
        <v>2894343.8487899997</v>
      </c>
      <c r="AH13" s="38">
        <v>487487.73729999992</v>
      </c>
      <c r="AI13" s="38">
        <v>0</v>
      </c>
      <c r="AJ13" s="38">
        <v>0</v>
      </c>
      <c r="AK13" s="38">
        <v>21593.057949999999</v>
      </c>
      <c r="AL13" s="38">
        <v>21593.057949999999</v>
      </c>
      <c r="AM13" s="38">
        <v>5.7782399999999994</v>
      </c>
      <c r="AN13" s="38">
        <v>0</v>
      </c>
      <c r="AO13" s="38">
        <v>0</v>
      </c>
      <c r="AP13" s="38">
        <v>0</v>
      </c>
      <c r="AQ13" s="38">
        <v>50855.031327500001</v>
      </c>
      <c r="AR13" s="38">
        <v>0</v>
      </c>
      <c r="AS13" s="38">
        <v>18.380775</v>
      </c>
      <c r="AT13" s="38">
        <v>0</v>
      </c>
      <c r="AU13" s="38">
        <v>1660750.2570800001</v>
      </c>
      <c r="AV13" s="38">
        <v>92304.738220000174</v>
      </c>
      <c r="AW13" s="38">
        <v>263542.89002000005</v>
      </c>
      <c r="AX13" s="38">
        <v>261993.13527000006</v>
      </c>
      <c r="AY13" s="38">
        <v>2031403.3369500001</v>
      </c>
      <c r="AZ13" s="38">
        <v>110587.3372500001</v>
      </c>
      <c r="BA13" s="38">
        <v>0</v>
      </c>
      <c r="BB13" s="38">
        <v>0</v>
      </c>
      <c r="BC13" s="42"/>
      <c r="BD13" s="42"/>
      <c r="BE13" s="38">
        <v>0</v>
      </c>
      <c r="BF13" s="38">
        <v>0</v>
      </c>
      <c r="BG13" s="38">
        <v>77657402.519749999</v>
      </c>
      <c r="BH13" s="38">
        <v>13911140.657020001</v>
      </c>
      <c r="BI13" s="38">
        <v>196498.584775</v>
      </c>
      <c r="BJ13" s="38">
        <v>8.091999999305699E-2</v>
      </c>
      <c r="BK13" s="38">
        <v>1250064.13237</v>
      </c>
      <c r="BL13" s="38">
        <v>40282.208005000022</v>
      </c>
      <c r="BM13" s="38">
        <v>110303.976085</v>
      </c>
      <c r="BN13" s="38">
        <v>74743.934800000003</v>
      </c>
      <c r="BO13" s="39">
        <v>295559.12852000003</v>
      </c>
      <c r="BP13" s="38">
        <v>0</v>
      </c>
      <c r="BQ13" s="38">
        <v>21590162.183150005</v>
      </c>
      <c r="BR13" s="38">
        <v>21590050.891490005</v>
      </c>
      <c r="BS13" s="38">
        <v>834841.36666000006</v>
      </c>
      <c r="BT13" s="38">
        <v>0</v>
      </c>
      <c r="BU13" s="38">
        <v>0</v>
      </c>
      <c r="BV13" s="38">
        <v>0</v>
      </c>
      <c r="BW13" s="38">
        <v>315090.41771000001</v>
      </c>
      <c r="BX13" s="38">
        <v>313858.32243</v>
      </c>
      <c r="BY13" s="38">
        <v>1769989.5539200001</v>
      </c>
      <c r="BZ13" s="38">
        <v>295170.34581000009</v>
      </c>
      <c r="CA13" s="38">
        <v>26362509.343189999</v>
      </c>
      <c r="CB13" s="38">
        <v>22314105.783459999</v>
      </c>
      <c r="CC13" s="38">
        <v>51294893.17656</v>
      </c>
      <c r="CD13" s="38">
        <v>3477785.16426</v>
      </c>
      <c r="CE13" s="40">
        <f t="shared" si="0"/>
        <v>316.22469999999998</v>
      </c>
      <c r="CF13" s="40">
        <f t="shared" si="0"/>
        <v>553.73720000000003</v>
      </c>
    </row>
    <row r="14" spans="1:84" s="35" customFormat="1" ht="15" customHeight="1" x14ac:dyDescent="0.3">
      <c r="A14" s="36">
        <f t="shared" si="1"/>
        <v>5</v>
      </c>
      <c r="B14" s="37">
        <v>45420</v>
      </c>
      <c r="C14" s="38">
        <v>13153524.8848</v>
      </c>
      <c r="D14" s="38">
        <v>4071471.79005</v>
      </c>
      <c r="E14" s="38">
        <v>24283158.613150001</v>
      </c>
      <c r="F14" s="38"/>
      <c r="G14" s="38">
        <v>99695968.869750008</v>
      </c>
      <c r="H14" s="38">
        <v>3496079.0214000046</v>
      </c>
      <c r="I14" s="38">
        <v>0</v>
      </c>
      <c r="J14" s="38">
        <v>0</v>
      </c>
      <c r="K14" s="38">
        <v>53500000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11351326.217179999</v>
      </c>
      <c r="T14" s="38">
        <v>11351326.217179999</v>
      </c>
      <c r="U14" s="38">
        <v>41618488.949699998</v>
      </c>
      <c r="V14" s="42"/>
      <c r="W14" s="38">
        <v>160365489.63518</v>
      </c>
      <c r="X14" s="38">
        <v>18918877.02863</v>
      </c>
      <c r="Y14" s="38">
        <v>23647055.003845003</v>
      </c>
      <c r="Z14" s="38">
        <v>3701405.8363999994</v>
      </c>
      <c r="AA14" s="38">
        <v>44466101.973216005</v>
      </c>
      <c r="AB14" s="38">
        <v>8729735.1257680021</v>
      </c>
      <c r="AC14" s="38">
        <v>225372.84378</v>
      </c>
      <c r="AD14" s="38">
        <v>225235.59774</v>
      </c>
      <c r="AE14" s="38">
        <v>1631453.3961459999</v>
      </c>
      <c r="AF14" s="38">
        <v>308645.674076</v>
      </c>
      <c r="AG14" s="38">
        <v>2680599.11252</v>
      </c>
      <c r="AH14" s="38">
        <v>493944.46526999987</v>
      </c>
      <c r="AI14" s="38">
        <v>0</v>
      </c>
      <c r="AJ14" s="38">
        <v>0</v>
      </c>
      <c r="AK14" s="38">
        <v>21570.69587</v>
      </c>
      <c r="AL14" s="38">
        <v>21570.69587</v>
      </c>
      <c r="AM14" s="38">
        <v>5.7782399999999994</v>
      </c>
      <c r="AN14" s="38">
        <v>0</v>
      </c>
      <c r="AO14" s="38">
        <v>0</v>
      </c>
      <c r="AP14" s="38">
        <v>0</v>
      </c>
      <c r="AQ14" s="38">
        <v>55206.239519500006</v>
      </c>
      <c r="AR14" s="38">
        <v>0</v>
      </c>
      <c r="AS14" s="38">
        <v>18.380775</v>
      </c>
      <c r="AT14" s="38">
        <v>0</v>
      </c>
      <c r="AU14" s="38">
        <v>1888492.6055399999</v>
      </c>
      <c r="AV14" s="38">
        <v>133837.0230599998</v>
      </c>
      <c r="AW14" s="38">
        <v>252727.63816</v>
      </c>
      <c r="AX14" s="38">
        <v>252214.03687000001</v>
      </c>
      <c r="AY14" s="38">
        <v>2344953.0904399995</v>
      </c>
      <c r="AZ14" s="38">
        <v>199440.78492999962</v>
      </c>
      <c r="BA14" s="38">
        <v>0</v>
      </c>
      <c r="BB14" s="38">
        <v>0</v>
      </c>
      <c r="BC14" s="42"/>
      <c r="BD14" s="42"/>
      <c r="BE14" s="38">
        <v>0</v>
      </c>
      <c r="BF14" s="38">
        <v>0</v>
      </c>
      <c r="BG14" s="38">
        <v>77213556.758049995</v>
      </c>
      <c r="BH14" s="38">
        <v>14066029.23997</v>
      </c>
      <c r="BI14" s="38">
        <v>198874.99898</v>
      </c>
      <c r="BJ14" s="38">
        <v>8.0869999997958075E-2</v>
      </c>
      <c r="BK14" s="38">
        <v>1189503.36026</v>
      </c>
      <c r="BL14" s="38">
        <v>40158.814079999982</v>
      </c>
      <c r="BM14" s="38">
        <v>105412.666845</v>
      </c>
      <c r="BN14" s="38">
        <v>74666.528894999996</v>
      </c>
      <c r="BO14" s="39">
        <v>295253.04320999997</v>
      </c>
      <c r="BP14" s="38">
        <v>0</v>
      </c>
      <c r="BQ14" s="38">
        <v>19619578.244550001</v>
      </c>
      <c r="BR14" s="38">
        <v>19619466.952890001</v>
      </c>
      <c r="BS14" s="38">
        <v>1079241.7772900001</v>
      </c>
      <c r="BT14" s="38">
        <v>0</v>
      </c>
      <c r="BU14" s="38">
        <v>0</v>
      </c>
      <c r="BV14" s="38">
        <v>0</v>
      </c>
      <c r="BW14" s="38">
        <v>221464.56905000002</v>
      </c>
      <c r="BX14" s="38">
        <v>221179.04314000002</v>
      </c>
      <c r="BY14" s="38">
        <v>4298191.2259200001</v>
      </c>
      <c r="BZ14" s="38">
        <v>2818305.5967000001</v>
      </c>
      <c r="CA14" s="38">
        <v>27007519.88611</v>
      </c>
      <c r="CB14" s="38">
        <v>22773777.016580001</v>
      </c>
      <c r="CC14" s="38">
        <v>50206036.871940002</v>
      </c>
      <c r="CD14" s="38">
        <v>3516507.30999</v>
      </c>
      <c r="CE14" s="40">
        <f t="shared" si="0"/>
        <v>319.41480000000001</v>
      </c>
      <c r="CF14" s="40">
        <f t="shared" si="0"/>
        <v>538.00189999999998</v>
      </c>
    </row>
    <row r="15" spans="1:84" s="35" customFormat="1" ht="15" customHeight="1" x14ac:dyDescent="0.3">
      <c r="A15" s="36">
        <f t="shared" si="1"/>
        <v>6</v>
      </c>
      <c r="B15" s="37">
        <v>45421</v>
      </c>
      <c r="C15" s="38">
        <v>11885256.543099998</v>
      </c>
      <c r="D15" s="38">
        <v>3666575.108649998</v>
      </c>
      <c r="E15" s="38">
        <v>26877639.264910001</v>
      </c>
      <c r="F15" s="38"/>
      <c r="G15" s="38">
        <v>102597251.84175001</v>
      </c>
      <c r="H15" s="38">
        <v>3488690.7846000046</v>
      </c>
      <c r="I15" s="38">
        <v>0</v>
      </c>
      <c r="J15" s="38">
        <v>0</v>
      </c>
      <c r="K15" s="38">
        <v>47500000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10732898.839879999</v>
      </c>
      <c r="T15" s="38">
        <v>10732898.839879999</v>
      </c>
      <c r="U15" s="38">
        <v>41618488.949699998</v>
      </c>
      <c r="V15" s="42"/>
      <c r="W15" s="38">
        <v>157974557.53994</v>
      </c>
      <c r="X15" s="38">
        <v>17888164.733130001</v>
      </c>
      <c r="Y15" s="38">
        <v>23562956.204487</v>
      </c>
      <c r="Z15" s="38">
        <v>3690998.6408769982</v>
      </c>
      <c r="AA15" s="38">
        <v>43202680.354424007</v>
      </c>
      <c r="AB15" s="38">
        <v>8817186.4891420063</v>
      </c>
      <c r="AC15" s="38">
        <v>195527.27863999997</v>
      </c>
      <c r="AD15" s="38">
        <v>195391.68305999998</v>
      </c>
      <c r="AE15" s="38">
        <v>1537392.8541319999</v>
      </c>
      <c r="AF15" s="38">
        <v>308201.27503199992</v>
      </c>
      <c r="AG15" s="38">
        <v>2699715.24064</v>
      </c>
      <c r="AH15" s="38">
        <v>486458.16964999994</v>
      </c>
      <c r="AI15" s="38">
        <v>0</v>
      </c>
      <c r="AJ15" s="38">
        <v>0</v>
      </c>
      <c r="AK15" s="38">
        <v>21538.084500000001</v>
      </c>
      <c r="AL15" s="38">
        <v>21538.084500000001</v>
      </c>
      <c r="AM15" s="38">
        <v>5.7782399999999994</v>
      </c>
      <c r="AN15" s="38">
        <v>0</v>
      </c>
      <c r="AO15" s="38">
        <v>0</v>
      </c>
      <c r="AP15" s="38">
        <v>0</v>
      </c>
      <c r="AQ15" s="38">
        <v>52037.969768000003</v>
      </c>
      <c r="AR15" s="38">
        <v>0</v>
      </c>
      <c r="AS15" s="38">
        <v>18.380775</v>
      </c>
      <c r="AT15" s="38">
        <v>0</v>
      </c>
      <c r="AU15" s="38">
        <v>1969728.4890600001</v>
      </c>
      <c r="AV15" s="38">
        <v>108148.30484000011</v>
      </c>
      <c r="AW15" s="38">
        <v>303624.49587999994</v>
      </c>
      <c r="AX15" s="38">
        <v>109670.94732999994</v>
      </c>
      <c r="AY15" s="38">
        <v>2058046.09577</v>
      </c>
      <c r="AZ15" s="38">
        <v>96021.87107000011</v>
      </c>
      <c r="BA15" s="38">
        <v>0</v>
      </c>
      <c r="BB15" s="38">
        <v>0</v>
      </c>
      <c r="BC15" s="42"/>
      <c r="BD15" s="42"/>
      <c r="BE15" s="38">
        <v>0</v>
      </c>
      <c r="BF15" s="38">
        <v>0</v>
      </c>
      <c r="BG15" s="38">
        <v>75603271.226319999</v>
      </c>
      <c r="BH15" s="38">
        <v>13833615.46552</v>
      </c>
      <c r="BI15" s="38">
        <v>197142.56231000001</v>
      </c>
      <c r="BJ15" s="38">
        <v>8.0739999997604173E-2</v>
      </c>
      <c r="BK15" s="38">
        <v>1147313.5250299999</v>
      </c>
      <c r="BL15" s="38">
        <v>40088.515409999934</v>
      </c>
      <c r="BM15" s="38">
        <v>105299.78324999999</v>
      </c>
      <c r="BN15" s="38">
        <v>74553.645299999989</v>
      </c>
      <c r="BO15" s="39">
        <v>294806.66879999998</v>
      </c>
      <c r="BP15" s="38">
        <v>0</v>
      </c>
      <c r="BQ15" s="38">
        <v>20349859.507729996</v>
      </c>
      <c r="BR15" s="38">
        <v>20349748.216069996</v>
      </c>
      <c r="BS15" s="38">
        <v>897542.62422999996</v>
      </c>
      <c r="BT15" s="38">
        <v>0</v>
      </c>
      <c r="BU15" s="38">
        <v>0</v>
      </c>
      <c r="BV15" s="38">
        <v>0</v>
      </c>
      <c r="BW15" s="38">
        <v>330333.51607999997</v>
      </c>
      <c r="BX15" s="38">
        <v>329637.27618999995</v>
      </c>
      <c r="BY15" s="38">
        <v>4741038.6091700001</v>
      </c>
      <c r="BZ15" s="38">
        <v>2815141.9359600004</v>
      </c>
      <c r="CA15" s="38">
        <v>28063336.796599999</v>
      </c>
      <c r="CB15" s="38">
        <v>23609169.669679999</v>
      </c>
      <c r="CC15" s="38">
        <v>47539934.429719999</v>
      </c>
      <c r="CD15" s="38">
        <v>3458403.86638</v>
      </c>
      <c r="CE15" s="40">
        <f t="shared" si="0"/>
        <v>332.29860000000002</v>
      </c>
      <c r="CF15" s="40">
        <f t="shared" si="0"/>
        <v>517.23760000000004</v>
      </c>
    </row>
    <row r="16" spans="1:84" s="35" customFormat="1" ht="15" customHeight="1" x14ac:dyDescent="0.3">
      <c r="A16" s="36">
        <f t="shared" si="1"/>
        <v>7</v>
      </c>
      <c r="B16" s="37">
        <v>45422</v>
      </c>
      <c r="C16" s="38">
        <v>14978655.511400003</v>
      </c>
      <c r="D16" s="38">
        <v>5911430.5109500028</v>
      </c>
      <c r="E16" s="38">
        <v>26581758.640110001</v>
      </c>
      <c r="F16" s="38"/>
      <c r="G16" s="38">
        <v>102638644.23224001</v>
      </c>
      <c r="H16" s="38">
        <v>3489358.6943999976</v>
      </c>
      <c r="I16" s="38">
        <v>0</v>
      </c>
      <c r="J16" s="38">
        <v>0</v>
      </c>
      <c r="K16" s="38">
        <v>48500000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14101183.80803</v>
      </c>
      <c r="T16" s="38">
        <v>14101183.80803</v>
      </c>
      <c r="U16" s="38">
        <v>41618488.949699998</v>
      </c>
      <c r="V16" s="42"/>
      <c r="W16" s="38">
        <v>165181753.24208</v>
      </c>
      <c r="X16" s="38">
        <v>23501973.013379999</v>
      </c>
      <c r="Y16" s="38">
        <v>23836025.841631997</v>
      </c>
      <c r="Z16" s="38">
        <v>3699104.9298469983</v>
      </c>
      <c r="AA16" s="38">
        <v>43498573.517852008</v>
      </c>
      <c r="AB16" s="38">
        <v>8800060.7006300073</v>
      </c>
      <c r="AC16" s="38">
        <v>170007.57406999997</v>
      </c>
      <c r="AD16" s="38">
        <v>169864.10515999998</v>
      </c>
      <c r="AE16" s="38">
        <v>1456601.08342</v>
      </c>
      <c r="AF16" s="38">
        <v>308771.90852000006</v>
      </c>
      <c r="AG16" s="38">
        <v>2754157.8866999997</v>
      </c>
      <c r="AH16" s="38">
        <v>492625.45152999955</v>
      </c>
      <c r="AI16" s="38">
        <v>0</v>
      </c>
      <c r="AJ16" s="38">
        <v>0</v>
      </c>
      <c r="AK16" s="38">
        <v>21585.329880000001</v>
      </c>
      <c r="AL16" s="38">
        <v>21585.329880000001</v>
      </c>
      <c r="AM16" s="38">
        <v>5.7782399999999994</v>
      </c>
      <c r="AN16" s="38">
        <v>0</v>
      </c>
      <c r="AO16" s="38">
        <v>0</v>
      </c>
      <c r="AP16" s="38">
        <v>0</v>
      </c>
      <c r="AQ16" s="38">
        <v>43599.769926500005</v>
      </c>
      <c r="AR16" s="38">
        <v>0</v>
      </c>
      <c r="AS16" s="38">
        <v>18.380775</v>
      </c>
      <c r="AT16" s="38">
        <v>0</v>
      </c>
      <c r="AU16" s="38">
        <v>1816462.2655100001</v>
      </c>
      <c r="AV16" s="38">
        <v>101328.87629000004</v>
      </c>
      <c r="AW16" s="38">
        <v>596586.48022999999</v>
      </c>
      <c r="AX16" s="38">
        <v>326049.82796000002</v>
      </c>
      <c r="AY16" s="38">
        <v>2237104.7982299998</v>
      </c>
      <c r="AZ16" s="38">
        <v>86997.827879999764</v>
      </c>
      <c r="BA16" s="38">
        <v>0</v>
      </c>
      <c r="BB16" s="38">
        <v>0</v>
      </c>
      <c r="BC16" s="42"/>
      <c r="BD16" s="42"/>
      <c r="BE16" s="38">
        <v>0</v>
      </c>
      <c r="BF16" s="38">
        <v>0</v>
      </c>
      <c r="BG16" s="38">
        <v>76430728.706469998</v>
      </c>
      <c r="BH16" s="38">
        <v>14006388.957690001</v>
      </c>
      <c r="BI16" s="38">
        <v>197577.77442500001</v>
      </c>
      <c r="BJ16" s="38">
        <v>8.088000000861939E-2</v>
      </c>
      <c r="BK16" s="38">
        <v>1175461.4745149999</v>
      </c>
      <c r="BL16" s="38">
        <v>20469.561634999875</v>
      </c>
      <c r="BM16" s="38">
        <v>30746.137949999997</v>
      </c>
      <c r="BN16" s="38">
        <v>0</v>
      </c>
      <c r="BO16" s="39">
        <v>295453.34904</v>
      </c>
      <c r="BP16" s="38">
        <v>0</v>
      </c>
      <c r="BQ16" s="38">
        <v>17159384.934769999</v>
      </c>
      <c r="BR16" s="38">
        <v>17159273.64311</v>
      </c>
      <c r="BS16" s="38">
        <v>953545.58753000002</v>
      </c>
      <c r="BT16" s="38">
        <v>0</v>
      </c>
      <c r="BU16" s="38">
        <v>0</v>
      </c>
      <c r="BV16" s="38">
        <v>0</v>
      </c>
      <c r="BW16" s="38">
        <v>454177.22537999996</v>
      </c>
      <c r="BX16" s="38">
        <v>453692.37246999994</v>
      </c>
      <c r="BY16" s="38">
        <v>2149001.9389000004</v>
      </c>
      <c r="BZ16" s="38">
        <v>310354.7591900003</v>
      </c>
      <c r="CA16" s="38">
        <v>22415348.422510002</v>
      </c>
      <c r="CB16" s="38">
        <v>17943790.417289998</v>
      </c>
      <c r="CC16" s="38">
        <v>54015380.28396</v>
      </c>
      <c r="CD16" s="38">
        <v>3501597.23942</v>
      </c>
      <c r="CE16" s="40">
        <f t="shared" si="0"/>
        <v>305.80500000000001</v>
      </c>
      <c r="CF16" s="40">
        <f t="shared" si="0"/>
        <v>671.17859999999996</v>
      </c>
    </row>
    <row r="17" spans="1:84" s="35" customFormat="1" ht="15" customHeight="1" x14ac:dyDescent="0.3">
      <c r="A17" s="36">
        <f t="shared" si="1"/>
        <v>8</v>
      </c>
      <c r="B17" s="37">
        <v>45423</v>
      </c>
      <c r="C17" s="38">
        <v>14139969.323299998</v>
      </c>
      <c r="D17" s="38">
        <v>5593728.9823499992</v>
      </c>
      <c r="E17" s="38">
        <v>28081125.403659999</v>
      </c>
      <c r="F17" s="38"/>
      <c r="G17" s="38">
        <v>102706614.08634</v>
      </c>
      <c r="H17" s="38">
        <v>3498791.8895999938</v>
      </c>
      <c r="I17" s="38">
        <v>0</v>
      </c>
      <c r="J17" s="38">
        <v>0</v>
      </c>
      <c r="K17" s="38">
        <v>46000000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13638781.307940001</v>
      </c>
      <c r="T17" s="38">
        <v>13638781.307940001</v>
      </c>
      <c r="U17" s="38">
        <v>43499694.86902</v>
      </c>
      <c r="V17" s="42"/>
      <c r="W17" s="38">
        <v>161066795.25220999</v>
      </c>
      <c r="X17" s="38">
        <v>22731302.179880001</v>
      </c>
      <c r="Y17" s="38">
        <v>23706196.612716004</v>
      </c>
      <c r="Z17" s="38">
        <v>3664428.6359700016</v>
      </c>
      <c r="AA17" s="38">
        <v>43001454.537768006</v>
      </c>
      <c r="AB17" s="38">
        <v>8854338.4918380026</v>
      </c>
      <c r="AC17" s="38">
        <v>158838.36831999998</v>
      </c>
      <c r="AD17" s="38">
        <v>158695.84865999999</v>
      </c>
      <c r="AE17" s="38">
        <v>1428611.4524480002</v>
      </c>
      <c r="AF17" s="38">
        <v>309169.94442800013</v>
      </c>
      <c r="AG17" s="38">
        <v>2642584.6947399997</v>
      </c>
      <c r="AH17" s="38">
        <v>489574.85597999982</v>
      </c>
      <c r="AI17" s="38">
        <v>0</v>
      </c>
      <c r="AJ17" s="38">
        <v>0</v>
      </c>
      <c r="AK17" s="38">
        <v>21677.957139999999</v>
      </c>
      <c r="AL17" s="38">
        <v>21677.957139999999</v>
      </c>
      <c r="AM17" s="38">
        <v>5.7782399999999994</v>
      </c>
      <c r="AN17" s="38">
        <v>0</v>
      </c>
      <c r="AO17" s="38">
        <v>0</v>
      </c>
      <c r="AP17" s="38">
        <v>0</v>
      </c>
      <c r="AQ17" s="38">
        <v>47451.6591395</v>
      </c>
      <c r="AR17" s="38">
        <v>0</v>
      </c>
      <c r="AS17" s="38">
        <v>18.380775</v>
      </c>
      <c r="AT17" s="38">
        <v>0</v>
      </c>
      <c r="AU17" s="38">
        <v>2285881.7179800002</v>
      </c>
      <c r="AV17" s="38">
        <v>275901.8667700002</v>
      </c>
      <c r="AW17" s="38">
        <v>183703.05895999997</v>
      </c>
      <c r="AX17" s="38">
        <v>182196.63526999997</v>
      </c>
      <c r="AY17" s="38">
        <v>2251466.4688400002</v>
      </c>
      <c r="AZ17" s="38">
        <v>81243.411280000117</v>
      </c>
      <c r="BA17" s="38">
        <v>0</v>
      </c>
      <c r="BB17" s="38">
        <v>0</v>
      </c>
      <c r="BC17" s="42"/>
      <c r="BD17" s="42"/>
      <c r="BE17" s="38">
        <v>0</v>
      </c>
      <c r="BF17" s="38">
        <v>0</v>
      </c>
      <c r="BG17" s="38">
        <v>75727890.687069997</v>
      </c>
      <c r="BH17" s="38">
        <v>14037227.64735</v>
      </c>
      <c r="BI17" s="38">
        <v>182074.93861499999</v>
      </c>
      <c r="BJ17" s="38">
        <v>0</v>
      </c>
      <c r="BK17" s="38">
        <v>999564.05736500002</v>
      </c>
      <c r="BL17" s="38">
        <v>17772.185895000002</v>
      </c>
      <c r="BM17" s="38">
        <v>24971.909505</v>
      </c>
      <c r="BN17" s="38">
        <v>0</v>
      </c>
      <c r="BO17" s="39">
        <v>290788.43242000003</v>
      </c>
      <c r="BP17" s="38">
        <v>0</v>
      </c>
      <c r="BQ17" s="38">
        <v>17999909.112029999</v>
      </c>
      <c r="BR17" s="38">
        <v>17999797.82037</v>
      </c>
      <c r="BS17" s="38">
        <v>877293.95203000004</v>
      </c>
      <c r="BT17" s="38">
        <v>0</v>
      </c>
      <c r="BU17" s="38">
        <v>0</v>
      </c>
      <c r="BV17" s="38">
        <v>0</v>
      </c>
      <c r="BW17" s="38">
        <v>181887.87354</v>
      </c>
      <c r="BX17" s="38">
        <v>181540.32104000001</v>
      </c>
      <c r="BY17" s="38">
        <v>2960228.0714400006</v>
      </c>
      <c r="BZ17" s="38">
        <v>942363.09911000053</v>
      </c>
      <c r="CA17" s="38">
        <v>23516718.346949998</v>
      </c>
      <c r="CB17" s="38">
        <v>19141473.426419999</v>
      </c>
      <c r="CC17" s="38">
        <v>52211172.340120003</v>
      </c>
      <c r="CD17" s="38">
        <v>3509306.9118400002</v>
      </c>
      <c r="CE17" s="40">
        <f t="shared" si="0"/>
        <v>308.49110000000002</v>
      </c>
      <c r="CF17" s="40">
        <f t="shared" si="0"/>
        <v>647.74339999999995</v>
      </c>
    </row>
    <row r="18" spans="1:84" s="35" customFormat="1" ht="15" customHeight="1" x14ac:dyDescent="0.3">
      <c r="A18" s="36">
        <f t="shared" si="1"/>
        <v>9</v>
      </c>
      <c r="B18" s="37">
        <v>45426</v>
      </c>
      <c r="C18" s="38">
        <v>13955548.9121</v>
      </c>
      <c r="D18" s="38">
        <v>5260429.4455500003</v>
      </c>
      <c r="E18" s="38">
        <v>28429856.60094</v>
      </c>
      <c r="F18" s="38"/>
      <c r="G18" s="38">
        <v>102907237.17866001</v>
      </c>
      <c r="H18" s="38">
        <v>3530422.7784000039</v>
      </c>
      <c r="I18" s="38">
        <v>0</v>
      </c>
      <c r="J18" s="38">
        <v>0</v>
      </c>
      <c r="K18" s="38">
        <v>50000000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13186278.335929999</v>
      </c>
      <c r="T18" s="38">
        <v>13186278.335929999</v>
      </c>
      <c r="U18" s="38">
        <v>43499694.86902</v>
      </c>
      <c r="V18" s="42"/>
      <c r="W18" s="38">
        <v>164979226.15860999</v>
      </c>
      <c r="X18" s="38">
        <v>21977130.55988</v>
      </c>
      <c r="Y18" s="38">
        <v>23240867.748574</v>
      </c>
      <c r="Z18" s="38">
        <v>3706342.2992599988</v>
      </c>
      <c r="AA18" s="38">
        <v>45713977.172788009</v>
      </c>
      <c r="AB18" s="38">
        <v>8864803.4278760068</v>
      </c>
      <c r="AC18" s="38">
        <v>167431.86517999999</v>
      </c>
      <c r="AD18" s="38">
        <v>167291.45861</v>
      </c>
      <c r="AE18" s="38">
        <v>1099798.64399</v>
      </c>
      <c r="AF18" s="38">
        <v>311066.94042</v>
      </c>
      <c r="AG18" s="38">
        <v>2759639.8727100003</v>
      </c>
      <c r="AH18" s="38">
        <v>500847.5817900002</v>
      </c>
      <c r="AI18" s="38">
        <v>0</v>
      </c>
      <c r="AJ18" s="38">
        <v>0</v>
      </c>
      <c r="AK18" s="38">
        <v>21770.47478</v>
      </c>
      <c r="AL18" s="38">
        <v>21770.47478</v>
      </c>
      <c r="AM18" s="38">
        <v>5.7782399999999994</v>
      </c>
      <c r="AN18" s="38">
        <v>0</v>
      </c>
      <c r="AO18" s="38">
        <v>0</v>
      </c>
      <c r="AP18" s="38">
        <v>0</v>
      </c>
      <c r="AQ18" s="38">
        <v>54615.295096500013</v>
      </c>
      <c r="AR18" s="38">
        <v>0</v>
      </c>
      <c r="AS18" s="38">
        <v>18.380775</v>
      </c>
      <c r="AT18" s="38">
        <v>0</v>
      </c>
      <c r="AU18" s="38">
        <v>1716754.6562900001</v>
      </c>
      <c r="AV18" s="38">
        <v>141576.75800999999</v>
      </c>
      <c r="AW18" s="38">
        <v>171289.22220999998</v>
      </c>
      <c r="AX18" s="38">
        <v>171044.68646999999</v>
      </c>
      <c r="AY18" s="38">
        <v>2262722.6345600002</v>
      </c>
      <c r="AZ18" s="38">
        <v>153107.59502999997</v>
      </c>
      <c r="BA18" s="38">
        <v>0</v>
      </c>
      <c r="BB18" s="38">
        <v>0</v>
      </c>
      <c r="BC18" s="42"/>
      <c r="BD18" s="42"/>
      <c r="BE18" s="38">
        <v>0</v>
      </c>
      <c r="BF18" s="38">
        <v>0</v>
      </c>
      <c r="BG18" s="38">
        <v>77208891.745189995</v>
      </c>
      <c r="BH18" s="38">
        <v>14037851.22225</v>
      </c>
      <c r="BI18" s="38">
        <v>187572.96332000001</v>
      </c>
      <c r="BJ18" s="38">
        <v>0.40546000000176718</v>
      </c>
      <c r="BK18" s="38">
        <v>1055117.89805</v>
      </c>
      <c r="BL18" s="38">
        <v>43476.177894999972</v>
      </c>
      <c r="BM18" s="38">
        <v>24971.909505</v>
      </c>
      <c r="BN18" s="38">
        <v>0</v>
      </c>
      <c r="BO18" s="39">
        <v>301959.61537999997</v>
      </c>
      <c r="BP18" s="38">
        <v>0</v>
      </c>
      <c r="BQ18" s="38">
        <v>18858993.758279998</v>
      </c>
      <c r="BR18" s="38">
        <v>18858882.466619998</v>
      </c>
      <c r="BS18" s="38">
        <v>877269.07683000003</v>
      </c>
      <c r="BT18" s="38">
        <v>0</v>
      </c>
      <c r="BU18" s="38">
        <v>0</v>
      </c>
      <c r="BV18" s="38">
        <v>0</v>
      </c>
      <c r="BW18" s="38">
        <v>157329.81589</v>
      </c>
      <c r="BX18" s="38">
        <v>157177.58918000001</v>
      </c>
      <c r="BY18" s="38">
        <v>2387563.6070699999</v>
      </c>
      <c r="BZ18" s="38">
        <v>959899.77752999985</v>
      </c>
      <c r="CA18" s="38">
        <v>23850778.644329999</v>
      </c>
      <c r="CB18" s="38">
        <v>20019436.416689999</v>
      </c>
      <c r="CC18" s="38">
        <v>53358113.10086</v>
      </c>
      <c r="CD18" s="38">
        <v>3509462.8055599998</v>
      </c>
      <c r="CE18" s="40">
        <f t="shared" si="0"/>
        <v>309.19240000000002</v>
      </c>
      <c r="CF18" s="40">
        <f t="shared" si="0"/>
        <v>626.22490000000005</v>
      </c>
    </row>
    <row r="19" spans="1:84" s="35" customFormat="1" ht="15" customHeight="1" x14ac:dyDescent="0.3">
      <c r="A19" s="36">
        <f t="shared" si="1"/>
        <v>10</v>
      </c>
      <c r="B19" s="37">
        <v>45427</v>
      </c>
      <c r="C19" s="38">
        <v>13419365.307289999</v>
      </c>
      <c r="D19" s="38">
        <v>4781546.2019400001</v>
      </c>
      <c r="E19" s="38">
        <v>26282950.74684</v>
      </c>
      <c r="F19" s="38"/>
      <c r="G19" s="38">
        <v>102945651.91373</v>
      </c>
      <c r="H19" s="38">
        <v>3525038.2709999979</v>
      </c>
      <c r="I19" s="38">
        <v>0</v>
      </c>
      <c r="J19" s="38">
        <v>0</v>
      </c>
      <c r="K19" s="38">
        <v>50000000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12459876.70943</v>
      </c>
      <c r="T19" s="38">
        <v>12459876.70943</v>
      </c>
      <c r="U19" s="38">
        <v>43499694.86902</v>
      </c>
      <c r="V19" s="42"/>
      <c r="W19" s="38">
        <v>161608149.80825001</v>
      </c>
      <c r="X19" s="38">
        <v>20766461.182349999</v>
      </c>
      <c r="Y19" s="38">
        <v>23075328.853214003</v>
      </c>
      <c r="Z19" s="38">
        <v>3671030.8422840014</v>
      </c>
      <c r="AA19" s="38">
        <v>44910669.936330006</v>
      </c>
      <c r="AB19" s="38">
        <v>8840653.4944320042</v>
      </c>
      <c r="AC19" s="38">
        <v>247672.97321999999</v>
      </c>
      <c r="AD19" s="38">
        <v>247534.82496999999</v>
      </c>
      <c r="AE19" s="38">
        <v>1353619.5643179999</v>
      </c>
      <c r="AF19" s="38">
        <v>310430.41550799983</v>
      </c>
      <c r="AG19" s="38">
        <v>2766009.6269999999</v>
      </c>
      <c r="AH19" s="38">
        <v>490894.20673999982</v>
      </c>
      <c r="AI19" s="38">
        <v>0</v>
      </c>
      <c r="AJ19" s="38">
        <v>0</v>
      </c>
      <c r="AK19" s="38">
        <v>21715.11766</v>
      </c>
      <c r="AL19" s="38">
        <v>21715.11766</v>
      </c>
      <c r="AM19" s="38">
        <v>5.7782399999999994</v>
      </c>
      <c r="AN19" s="38">
        <v>0</v>
      </c>
      <c r="AO19" s="38">
        <v>0</v>
      </c>
      <c r="AP19" s="38">
        <v>0</v>
      </c>
      <c r="AQ19" s="38">
        <v>62953.180624000001</v>
      </c>
      <c r="AR19" s="38">
        <v>0</v>
      </c>
      <c r="AS19" s="38">
        <v>18.380775</v>
      </c>
      <c r="AT19" s="38">
        <v>0</v>
      </c>
      <c r="AU19" s="38">
        <v>1718831.95154</v>
      </c>
      <c r="AV19" s="38">
        <v>106836.89996000007</v>
      </c>
      <c r="AW19" s="38">
        <v>105020.69095999999</v>
      </c>
      <c r="AX19" s="38">
        <v>104402.20095</v>
      </c>
      <c r="AY19" s="38">
        <v>2164584.2927999999</v>
      </c>
      <c r="AZ19" s="38">
        <v>143155.2829799999</v>
      </c>
      <c r="BA19" s="38">
        <v>0</v>
      </c>
      <c r="BB19" s="38">
        <v>0</v>
      </c>
      <c r="BC19" s="42"/>
      <c r="BD19" s="42"/>
      <c r="BE19" s="38">
        <v>0</v>
      </c>
      <c r="BF19" s="38">
        <v>0</v>
      </c>
      <c r="BG19" s="38">
        <v>76426430.34668</v>
      </c>
      <c r="BH19" s="38">
        <v>13936653.28548</v>
      </c>
      <c r="BI19" s="38">
        <v>186101.29214500001</v>
      </c>
      <c r="BJ19" s="38">
        <v>0</v>
      </c>
      <c r="BK19" s="38">
        <v>986100.07559000002</v>
      </c>
      <c r="BL19" s="38">
        <v>42474.717165000038</v>
      </c>
      <c r="BM19" s="38">
        <v>24971.909505</v>
      </c>
      <c r="BN19" s="38">
        <v>0</v>
      </c>
      <c r="BO19" s="39">
        <v>301191.80419</v>
      </c>
      <c r="BP19" s="38">
        <v>0</v>
      </c>
      <c r="BQ19" s="38">
        <v>19424356.27355</v>
      </c>
      <c r="BR19" s="38">
        <v>19424244.98189</v>
      </c>
      <c r="BS19" s="38">
        <v>805240.27659000002</v>
      </c>
      <c r="BT19" s="38">
        <v>0</v>
      </c>
      <c r="BU19" s="38">
        <v>0</v>
      </c>
      <c r="BV19" s="38">
        <v>0</v>
      </c>
      <c r="BW19" s="38">
        <v>128921.21989000001</v>
      </c>
      <c r="BX19" s="38">
        <v>128625.4976</v>
      </c>
      <c r="BY19" s="38">
        <v>3219890.9791099997</v>
      </c>
      <c r="BZ19" s="38">
        <v>1578195.7170199999</v>
      </c>
      <c r="CA19" s="38">
        <v>25076773.830570001</v>
      </c>
      <c r="CB19" s="38">
        <v>21173540.913679998</v>
      </c>
      <c r="CC19" s="38">
        <v>51349656.516110003</v>
      </c>
      <c r="CD19" s="38">
        <v>3484163.32137</v>
      </c>
      <c r="CE19" s="40">
        <f t="shared" si="0"/>
        <v>314.721</v>
      </c>
      <c r="CF19" s="40">
        <f t="shared" si="0"/>
        <v>596.02430000000004</v>
      </c>
    </row>
    <row r="20" spans="1:84" s="35" customFormat="1" ht="15" customHeight="1" x14ac:dyDescent="0.3">
      <c r="A20" s="36">
        <f t="shared" si="1"/>
        <v>11</v>
      </c>
      <c r="B20" s="37">
        <v>45428</v>
      </c>
      <c r="C20" s="38">
        <v>13108705.003299998</v>
      </c>
      <c r="D20" s="38">
        <v>4429362.9598499984</v>
      </c>
      <c r="E20" s="38">
        <v>27508362.156399999</v>
      </c>
      <c r="F20" s="38"/>
      <c r="G20" s="38">
        <v>104202859.97312</v>
      </c>
      <c r="H20" s="38">
        <v>3531717.3690000027</v>
      </c>
      <c r="I20" s="38">
        <v>0</v>
      </c>
      <c r="J20" s="38">
        <v>0</v>
      </c>
      <c r="K20" s="38">
        <v>47500000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11941620.493279999</v>
      </c>
      <c r="T20" s="38">
        <v>11941620.493279999</v>
      </c>
      <c r="U20" s="38">
        <v>43499694.86902</v>
      </c>
      <c r="V20" s="42"/>
      <c r="W20" s="38">
        <v>160761852.75707999</v>
      </c>
      <c r="X20" s="38">
        <v>19902700.822129998</v>
      </c>
      <c r="Y20" s="38">
        <v>23185941.916164</v>
      </c>
      <c r="Z20" s="38">
        <v>3698885.5962119983</v>
      </c>
      <c r="AA20" s="38">
        <v>45720219.705714002</v>
      </c>
      <c r="AB20" s="38">
        <v>9959302.3403580021</v>
      </c>
      <c r="AC20" s="38">
        <v>267638.06455999997</v>
      </c>
      <c r="AD20" s="38">
        <v>267502.17805999995</v>
      </c>
      <c r="AE20" s="38">
        <v>1169904.8293720002</v>
      </c>
      <c r="AF20" s="38">
        <v>310883.10437200021</v>
      </c>
      <c r="AG20" s="38">
        <v>3061436.9427200002</v>
      </c>
      <c r="AH20" s="38">
        <v>497612.52921000001</v>
      </c>
      <c r="AI20" s="38">
        <v>0</v>
      </c>
      <c r="AJ20" s="38">
        <v>0</v>
      </c>
      <c r="AK20" s="38">
        <v>21748.1675</v>
      </c>
      <c r="AL20" s="38">
        <v>21748.1675</v>
      </c>
      <c r="AM20" s="38">
        <v>5.7782399999999994</v>
      </c>
      <c r="AN20" s="38">
        <v>0</v>
      </c>
      <c r="AO20" s="38">
        <v>0</v>
      </c>
      <c r="AP20" s="38">
        <v>0</v>
      </c>
      <c r="AQ20" s="38">
        <v>67814.579162500013</v>
      </c>
      <c r="AR20" s="38">
        <v>0</v>
      </c>
      <c r="AS20" s="38">
        <v>18.380775</v>
      </c>
      <c r="AT20" s="38">
        <v>0</v>
      </c>
      <c r="AU20" s="38">
        <v>1848938.1453800001</v>
      </c>
      <c r="AV20" s="38">
        <v>104492.79627000005</v>
      </c>
      <c r="AW20" s="38">
        <v>65531.567309999999</v>
      </c>
      <c r="AX20" s="38">
        <v>64707.430529999998</v>
      </c>
      <c r="AY20" s="38">
        <v>4953185.5133600002</v>
      </c>
      <c r="AZ20" s="38">
        <v>2825608.3263100004</v>
      </c>
      <c r="BA20" s="38">
        <v>0</v>
      </c>
      <c r="BB20" s="38">
        <v>0</v>
      </c>
      <c r="BC20" s="42"/>
      <c r="BD20" s="42"/>
      <c r="BE20" s="38">
        <v>0</v>
      </c>
      <c r="BF20" s="38">
        <v>0</v>
      </c>
      <c r="BG20" s="38">
        <v>80362383.590259999</v>
      </c>
      <c r="BH20" s="38">
        <v>17750742.468850002</v>
      </c>
      <c r="BI20" s="38">
        <v>180793.349265</v>
      </c>
      <c r="BJ20" s="38">
        <v>0</v>
      </c>
      <c r="BK20" s="38">
        <v>955216.75743999996</v>
      </c>
      <c r="BL20" s="38">
        <v>39066.703294999956</v>
      </c>
      <c r="BM20" s="38">
        <v>23372.914230000002</v>
      </c>
      <c r="BN20" s="38">
        <v>0</v>
      </c>
      <c r="BO20" s="39">
        <v>293714.23027</v>
      </c>
      <c r="BP20" s="38">
        <v>0</v>
      </c>
      <c r="BQ20" s="38">
        <v>25745395.21452</v>
      </c>
      <c r="BR20" s="38">
        <v>25745283.92286</v>
      </c>
      <c r="BS20" s="38">
        <v>805256.43315000006</v>
      </c>
      <c r="BT20" s="38">
        <v>0</v>
      </c>
      <c r="BU20" s="38">
        <v>0</v>
      </c>
      <c r="BV20" s="38">
        <v>0</v>
      </c>
      <c r="BW20" s="38">
        <v>77745.810350000014</v>
      </c>
      <c r="BX20" s="38">
        <v>77237.35474000001</v>
      </c>
      <c r="BY20" s="38">
        <v>3137571.9085399997</v>
      </c>
      <c r="BZ20" s="38">
        <v>1666941.8806999999</v>
      </c>
      <c r="CA20" s="38">
        <v>31219066.617770001</v>
      </c>
      <c r="CB20" s="38">
        <v>27528529.8616</v>
      </c>
      <c r="CC20" s="38">
        <v>49143316.972489998</v>
      </c>
      <c r="CD20" s="38">
        <v>4437685.6172099998</v>
      </c>
      <c r="CE20" s="40">
        <f t="shared" si="0"/>
        <v>327.12860000000001</v>
      </c>
      <c r="CF20" s="40">
        <f t="shared" si="0"/>
        <v>448.49279999999999</v>
      </c>
    </row>
    <row r="21" spans="1:84" s="35" customFormat="1" ht="15" customHeight="1" x14ac:dyDescent="0.3">
      <c r="A21" s="36">
        <f t="shared" si="1"/>
        <v>12</v>
      </c>
      <c r="B21" s="37">
        <v>45429</v>
      </c>
      <c r="C21" s="38">
        <v>13776935.24358</v>
      </c>
      <c r="D21" s="38">
        <v>4557423.0622300003</v>
      </c>
      <c r="E21" s="38">
        <v>26938426.04377</v>
      </c>
      <c r="F21" s="38"/>
      <c r="G21" s="38">
        <v>101933285.89016001</v>
      </c>
      <c r="H21" s="38">
        <v>0</v>
      </c>
      <c r="I21" s="38">
        <v>0</v>
      </c>
      <c r="J21" s="38">
        <v>0</v>
      </c>
      <c r="K21" s="38">
        <v>47500000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6836134.5933500007</v>
      </c>
      <c r="T21" s="38">
        <v>6836134.5933500007</v>
      </c>
      <c r="U21" s="38">
        <v>43499694.86902</v>
      </c>
      <c r="V21" s="42"/>
      <c r="W21" s="38">
        <v>153485086.90184</v>
      </c>
      <c r="X21" s="38">
        <v>11393557.655579999</v>
      </c>
      <c r="Y21" s="38">
        <v>23382058.014447</v>
      </c>
      <c r="Z21" s="38">
        <v>3834529.1587159997</v>
      </c>
      <c r="AA21" s="38">
        <v>45756735.509011999</v>
      </c>
      <c r="AB21" s="38">
        <v>9963727.5783859976</v>
      </c>
      <c r="AC21" s="38">
        <v>192564.01672000001</v>
      </c>
      <c r="AD21" s="38">
        <v>192430.50484000001</v>
      </c>
      <c r="AE21" s="38">
        <v>1090198.2296200001</v>
      </c>
      <c r="AF21" s="38">
        <v>307380.70014000009</v>
      </c>
      <c r="AG21" s="38">
        <v>3090100.0330000003</v>
      </c>
      <c r="AH21" s="38">
        <v>427324.6988500001</v>
      </c>
      <c r="AI21" s="38">
        <v>0</v>
      </c>
      <c r="AJ21" s="38">
        <v>0</v>
      </c>
      <c r="AK21" s="38">
        <v>21691.823820000001</v>
      </c>
      <c r="AL21" s="38">
        <v>21691.823820000001</v>
      </c>
      <c r="AM21" s="38">
        <v>5.7782399999999994</v>
      </c>
      <c r="AN21" s="38">
        <v>0</v>
      </c>
      <c r="AO21" s="38">
        <v>0</v>
      </c>
      <c r="AP21" s="38">
        <v>0</v>
      </c>
      <c r="AQ21" s="38">
        <v>76123.832303000003</v>
      </c>
      <c r="AR21" s="38">
        <v>0</v>
      </c>
      <c r="AS21" s="38">
        <v>18.380775</v>
      </c>
      <c r="AT21" s="38">
        <v>0</v>
      </c>
      <c r="AU21" s="38">
        <v>2022172.2726899998</v>
      </c>
      <c r="AV21" s="38">
        <v>213522.15221999981</v>
      </c>
      <c r="AW21" s="38">
        <v>64290.679969999997</v>
      </c>
      <c r="AX21" s="38">
        <v>63439.477659999997</v>
      </c>
      <c r="AY21" s="38">
        <v>2850671.8648800002</v>
      </c>
      <c r="AZ21" s="38">
        <v>554632.4657800002</v>
      </c>
      <c r="BA21" s="38">
        <v>0</v>
      </c>
      <c r="BB21" s="38">
        <v>0</v>
      </c>
      <c r="BC21" s="42"/>
      <c r="BD21" s="42"/>
      <c r="BE21" s="38">
        <v>0</v>
      </c>
      <c r="BF21" s="38">
        <v>0</v>
      </c>
      <c r="BG21" s="38">
        <v>78546630.435479999</v>
      </c>
      <c r="BH21" s="38">
        <v>15578678.560420001</v>
      </c>
      <c r="BI21" s="38">
        <v>178556.06142999997</v>
      </c>
      <c r="BJ21" s="38">
        <v>0</v>
      </c>
      <c r="BK21" s="38">
        <v>633470.90017500008</v>
      </c>
      <c r="BL21" s="38">
        <v>38965.491920000044</v>
      </c>
      <c r="BM21" s="38">
        <v>0</v>
      </c>
      <c r="BN21" s="38">
        <v>0</v>
      </c>
      <c r="BO21" s="39">
        <v>282663.24932</v>
      </c>
      <c r="BP21" s="38">
        <v>0</v>
      </c>
      <c r="BQ21" s="38">
        <v>31378139.070319999</v>
      </c>
      <c r="BR21" s="38">
        <v>31378027.778659999</v>
      </c>
      <c r="BS21" s="38">
        <v>805218.64061</v>
      </c>
      <c r="BT21" s="38">
        <v>0</v>
      </c>
      <c r="BU21" s="38">
        <v>0</v>
      </c>
      <c r="BV21" s="38">
        <v>0</v>
      </c>
      <c r="BW21" s="38">
        <v>61194.24237</v>
      </c>
      <c r="BX21" s="38">
        <v>60763.537510000002</v>
      </c>
      <c r="BY21" s="38">
        <v>3017953.3027499998</v>
      </c>
      <c r="BZ21" s="38">
        <v>1060304.23385</v>
      </c>
      <c r="CA21" s="38">
        <v>36357195.466980003</v>
      </c>
      <c r="CB21" s="38">
        <v>32538061.04194</v>
      </c>
      <c r="CC21" s="38">
        <v>42189434.968500003</v>
      </c>
      <c r="CD21" s="38">
        <v>3894669.64011</v>
      </c>
      <c r="CE21" s="40">
        <f t="shared" si="0"/>
        <v>363.7998</v>
      </c>
      <c r="CF21" s="40">
        <f t="shared" si="0"/>
        <v>292.54230000000001</v>
      </c>
    </row>
    <row r="22" spans="1:84" s="35" customFormat="1" ht="15" customHeight="1" x14ac:dyDescent="0.3">
      <c r="A22" s="36">
        <f t="shared" si="1"/>
        <v>13</v>
      </c>
      <c r="B22" s="37">
        <v>45430</v>
      </c>
      <c r="C22" s="38">
        <v>12969040.444460001</v>
      </c>
      <c r="D22" s="38">
        <v>4160616.1025100015</v>
      </c>
      <c r="E22" s="38">
        <v>26041859.507520001</v>
      </c>
      <c r="F22" s="38"/>
      <c r="G22" s="38">
        <v>102094269.7154</v>
      </c>
      <c r="H22" s="38">
        <v>0</v>
      </c>
      <c r="I22" s="38">
        <v>0</v>
      </c>
      <c r="J22" s="38">
        <v>0</v>
      </c>
      <c r="K22" s="38">
        <v>52000000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6240924.1537600001</v>
      </c>
      <c r="T22" s="38">
        <v>6240924.1537600001</v>
      </c>
      <c r="U22" s="38">
        <v>43499694.86902</v>
      </c>
      <c r="V22" s="42"/>
      <c r="W22" s="38">
        <v>155846398.95212999</v>
      </c>
      <c r="X22" s="38">
        <v>10401540.256279999</v>
      </c>
      <c r="Y22" s="38">
        <v>23312415.453340001</v>
      </c>
      <c r="Z22" s="38">
        <v>3759907.0350869996</v>
      </c>
      <c r="AA22" s="38">
        <v>47145566.679936007</v>
      </c>
      <c r="AB22" s="38">
        <v>9977856.4359080046</v>
      </c>
      <c r="AC22" s="38">
        <v>219022.54707999999</v>
      </c>
      <c r="AD22" s="38">
        <v>218901.29979999998</v>
      </c>
      <c r="AE22" s="38">
        <v>1052033.448296</v>
      </c>
      <c r="AF22" s="38">
        <v>306788.10051599995</v>
      </c>
      <c r="AG22" s="38">
        <v>3074342.1911999998</v>
      </c>
      <c r="AH22" s="38">
        <v>432079.17184999998</v>
      </c>
      <c r="AI22" s="38">
        <v>0</v>
      </c>
      <c r="AJ22" s="38">
        <v>0</v>
      </c>
      <c r="AK22" s="38">
        <v>21611.47379</v>
      </c>
      <c r="AL22" s="38">
        <v>21611.47379</v>
      </c>
      <c r="AM22" s="38">
        <v>5.7782399999999994</v>
      </c>
      <c r="AN22" s="38">
        <v>0</v>
      </c>
      <c r="AO22" s="38">
        <v>0</v>
      </c>
      <c r="AP22" s="38">
        <v>0</v>
      </c>
      <c r="AQ22" s="38">
        <v>61677.752067000001</v>
      </c>
      <c r="AR22" s="38">
        <v>0</v>
      </c>
      <c r="AS22" s="38">
        <v>18.380775</v>
      </c>
      <c r="AT22" s="38">
        <v>0</v>
      </c>
      <c r="AU22" s="38">
        <v>2120673.38741</v>
      </c>
      <c r="AV22" s="38">
        <v>115162.80835000006</v>
      </c>
      <c r="AW22" s="38">
        <v>317284.71716999996</v>
      </c>
      <c r="AX22" s="38">
        <v>107751.70329999995</v>
      </c>
      <c r="AY22" s="38">
        <v>2215961.2836599997</v>
      </c>
      <c r="AZ22" s="38">
        <v>106675.11279999977</v>
      </c>
      <c r="BA22" s="38">
        <v>0</v>
      </c>
      <c r="BB22" s="38">
        <v>0</v>
      </c>
      <c r="BC22" s="42"/>
      <c r="BD22" s="42"/>
      <c r="BE22" s="38">
        <v>0</v>
      </c>
      <c r="BF22" s="38">
        <v>0</v>
      </c>
      <c r="BG22" s="38">
        <v>79540613.09296</v>
      </c>
      <c r="BH22" s="38">
        <v>15046733.1414</v>
      </c>
      <c r="BI22" s="38">
        <v>179699.23043</v>
      </c>
      <c r="BJ22" s="38">
        <v>0</v>
      </c>
      <c r="BK22" s="38">
        <v>1021542.4042249999</v>
      </c>
      <c r="BL22" s="38">
        <v>38821.157434999943</v>
      </c>
      <c r="BM22" s="38">
        <v>0</v>
      </c>
      <c r="BN22" s="38">
        <v>0</v>
      </c>
      <c r="BO22" s="39">
        <v>288082.82078000001</v>
      </c>
      <c r="BP22" s="38">
        <v>0</v>
      </c>
      <c r="BQ22" s="38">
        <v>31679078.253849998</v>
      </c>
      <c r="BR22" s="38">
        <v>31678966.962189998</v>
      </c>
      <c r="BS22" s="38">
        <v>805253.17859000002</v>
      </c>
      <c r="BT22" s="38">
        <v>0</v>
      </c>
      <c r="BU22" s="38">
        <v>0</v>
      </c>
      <c r="BV22" s="38">
        <v>0</v>
      </c>
      <c r="BW22" s="38">
        <v>302342.88264999999</v>
      </c>
      <c r="BX22" s="38">
        <v>301849.07</v>
      </c>
      <c r="BY22" s="38">
        <v>3157858.38087</v>
      </c>
      <c r="BZ22" s="38">
        <v>1060849.8509500001</v>
      </c>
      <c r="CA22" s="38">
        <v>37433857.1514</v>
      </c>
      <c r="CB22" s="38">
        <v>33080487.040580001</v>
      </c>
      <c r="CC22" s="38">
        <v>42106755.94156</v>
      </c>
      <c r="CD22" s="38">
        <v>3761683.28535</v>
      </c>
      <c r="CE22" s="40">
        <f t="shared" si="0"/>
        <v>370.12209999999999</v>
      </c>
      <c r="CF22" s="40">
        <f t="shared" si="0"/>
        <v>276.5129</v>
      </c>
    </row>
    <row r="23" spans="1:84" s="35" customFormat="1" ht="15" customHeight="1" x14ac:dyDescent="0.3">
      <c r="A23" s="36">
        <f t="shared" si="1"/>
        <v>14</v>
      </c>
      <c r="B23" s="37">
        <v>45433</v>
      </c>
      <c r="C23" s="38">
        <v>12589980.471969999</v>
      </c>
      <c r="D23" s="38">
        <v>3830996.1378199998</v>
      </c>
      <c r="E23" s="38">
        <v>31048279.017990001</v>
      </c>
      <c r="F23" s="38"/>
      <c r="G23" s="38">
        <v>102155759.26660001</v>
      </c>
      <c r="H23" s="38">
        <v>0</v>
      </c>
      <c r="I23" s="38">
        <v>0</v>
      </c>
      <c r="J23" s="38">
        <v>0</v>
      </c>
      <c r="K23" s="38">
        <v>44000000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5746494.2067399994</v>
      </c>
      <c r="T23" s="38">
        <v>5746494.2067399994</v>
      </c>
      <c r="U23" s="38">
        <v>43499694.86902</v>
      </c>
      <c r="V23" s="42"/>
      <c r="W23" s="38">
        <v>152040818.09426999</v>
      </c>
      <c r="X23" s="38">
        <v>9577490.3445500005</v>
      </c>
      <c r="Y23" s="38">
        <v>23286191.060764998</v>
      </c>
      <c r="Z23" s="38">
        <v>3796441.3373989966</v>
      </c>
      <c r="AA23" s="38">
        <v>46691912.433278002</v>
      </c>
      <c r="AB23" s="38">
        <v>9955160.9172539953</v>
      </c>
      <c r="AC23" s="38">
        <v>201396.15968000001</v>
      </c>
      <c r="AD23" s="38">
        <v>201276.33178000001</v>
      </c>
      <c r="AE23" s="38">
        <v>1037943.4367340001</v>
      </c>
      <c r="AF23" s="38">
        <v>306448.53440400003</v>
      </c>
      <c r="AG23" s="38">
        <v>3294038.5933500002</v>
      </c>
      <c r="AH23" s="38">
        <v>490105.76941000036</v>
      </c>
      <c r="AI23" s="38">
        <v>0</v>
      </c>
      <c r="AJ23" s="38">
        <v>0</v>
      </c>
      <c r="AK23" s="38">
        <v>21609.665089999999</v>
      </c>
      <c r="AL23" s="38">
        <v>21609.665089999999</v>
      </c>
      <c r="AM23" s="38">
        <v>5.7782399999999994</v>
      </c>
      <c r="AN23" s="38">
        <v>0</v>
      </c>
      <c r="AO23" s="38">
        <v>0</v>
      </c>
      <c r="AP23" s="38">
        <v>0</v>
      </c>
      <c r="AQ23" s="38">
        <v>65101.231038000005</v>
      </c>
      <c r="AR23" s="38">
        <v>0</v>
      </c>
      <c r="AS23" s="38">
        <v>18.380775</v>
      </c>
      <c r="AT23" s="38">
        <v>0</v>
      </c>
      <c r="AU23" s="38">
        <v>1832087.9068100001</v>
      </c>
      <c r="AV23" s="38">
        <v>141151.01127999998</v>
      </c>
      <c r="AW23" s="38">
        <v>107435.96141</v>
      </c>
      <c r="AX23" s="38">
        <v>106749.72026</v>
      </c>
      <c r="AY23" s="38">
        <v>2172582.8526599999</v>
      </c>
      <c r="AZ23" s="38">
        <v>106909.18045999995</v>
      </c>
      <c r="BA23" s="38">
        <v>0</v>
      </c>
      <c r="BB23" s="38">
        <v>0</v>
      </c>
      <c r="BC23" s="42"/>
      <c r="BD23" s="42"/>
      <c r="BE23" s="38">
        <v>0</v>
      </c>
      <c r="BF23" s="38">
        <v>0</v>
      </c>
      <c r="BG23" s="38">
        <v>78710323.459830001</v>
      </c>
      <c r="BH23" s="38">
        <v>15125852.46734</v>
      </c>
      <c r="BI23" s="38">
        <v>174637.69588000001</v>
      </c>
      <c r="BJ23" s="38">
        <v>1.970000008441275E-3</v>
      </c>
      <c r="BK23" s="38">
        <v>1123439.81828</v>
      </c>
      <c r="BL23" s="38">
        <v>38817.908405000053</v>
      </c>
      <c r="BM23" s="38">
        <v>0</v>
      </c>
      <c r="BN23" s="38">
        <v>0</v>
      </c>
      <c r="BO23" s="39">
        <v>288058.71068000002</v>
      </c>
      <c r="BP23" s="38">
        <v>0</v>
      </c>
      <c r="BQ23" s="38">
        <v>33283682.447080005</v>
      </c>
      <c r="BR23" s="38">
        <v>33283571.155420005</v>
      </c>
      <c r="BS23" s="38">
        <v>810710.98673</v>
      </c>
      <c r="BT23" s="38">
        <v>0</v>
      </c>
      <c r="BU23" s="38">
        <v>0</v>
      </c>
      <c r="BV23" s="38">
        <v>0</v>
      </c>
      <c r="BW23" s="38">
        <v>106824.83868</v>
      </c>
      <c r="BX23" s="38">
        <v>106482.874</v>
      </c>
      <c r="BY23" s="38">
        <v>1826992.00881</v>
      </c>
      <c r="BZ23" s="38">
        <v>403967.82603000011</v>
      </c>
      <c r="CA23" s="38">
        <v>37614346.506140001</v>
      </c>
      <c r="CB23" s="38">
        <v>33832839.765830003</v>
      </c>
      <c r="CC23" s="38">
        <v>41095976.95369</v>
      </c>
      <c r="CD23" s="38">
        <v>3781463.1168399998</v>
      </c>
      <c r="CE23" s="40">
        <f t="shared" si="0"/>
        <v>369.96519999999998</v>
      </c>
      <c r="CF23" s="40">
        <f t="shared" si="0"/>
        <v>253.2747</v>
      </c>
    </row>
    <row r="24" spans="1:84" s="35" customFormat="1" ht="15" customHeight="1" x14ac:dyDescent="0.3">
      <c r="A24" s="36">
        <f t="shared" si="1"/>
        <v>15</v>
      </c>
      <c r="B24" s="37">
        <v>45434</v>
      </c>
      <c r="C24" s="38">
        <v>12537471.564789999</v>
      </c>
      <c r="D24" s="38">
        <v>3458071.1086400002</v>
      </c>
      <c r="E24" s="38">
        <v>28985820.812479999</v>
      </c>
      <c r="F24" s="38"/>
      <c r="G24" s="38">
        <v>102464850.64776999</v>
      </c>
      <c r="H24" s="38">
        <v>0</v>
      </c>
      <c r="I24" s="38">
        <v>0</v>
      </c>
      <c r="J24" s="38">
        <v>0</v>
      </c>
      <c r="K24" s="38">
        <v>47000000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5187106.6629499998</v>
      </c>
      <c r="T24" s="38">
        <v>5187106.6629499998</v>
      </c>
      <c r="U24" s="38">
        <v>43499694.86902</v>
      </c>
      <c r="V24" s="42"/>
      <c r="W24" s="38">
        <v>152675554.81898001</v>
      </c>
      <c r="X24" s="38">
        <v>8645177.7716000006</v>
      </c>
      <c r="Y24" s="38">
        <v>23332053.451964006</v>
      </c>
      <c r="Z24" s="38">
        <v>3781087.8874320043</v>
      </c>
      <c r="AA24" s="38">
        <v>46970194.322994009</v>
      </c>
      <c r="AB24" s="38">
        <v>9960626.0082080029</v>
      </c>
      <c r="AC24" s="38">
        <v>172884.96951</v>
      </c>
      <c r="AD24" s="38">
        <v>172766.80755</v>
      </c>
      <c r="AE24" s="38">
        <v>1141871.2958960002</v>
      </c>
      <c r="AF24" s="38">
        <v>308558.40599600016</v>
      </c>
      <c r="AG24" s="38">
        <v>3131927.3380399998</v>
      </c>
      <c r="AH24" s="38">
        <v>502684.78592999972</v>
      </c>
      <c r="AI24" s="38">
        <v>0</v>
      </c>
      <c r="AJ24" s="38">
        <v>0</v>
      </c>
      <c r="AK24" s="38">
        <v>21740.000960000001</v>
      </c>
      <c r="AL24" s="38">
        <v>21740.000960000001</v>
      </c>
      <c r="AM24" s="38">
        <v>5.7782399999999994</v>
      </c>
      <c r="AN24" s="38">
        <v>0</v>
      </c>
      <c r="AO24" s="38">
        <v>0</v>
      </c>
      <c r="AP24" s="38">
        <v>0</v>
      </c>
      <c r="AQ24" s="38">
        <v>66757.270455500009</v>
      </c>
      <c r="AR24" s="38">
        <v>0</v>
      </c>
      <c r="AS24" s="38">
        <v>18.380775</v>
      </c>
      <c r="AT24" s="38">
        <v>0</v>
      </c>
      <c r="AU24" s="38">
        <v>1799359.9178600002</v>
      </c>
      <c r="AV24" s="38">
        <v>124751.49901000015</v>
      </c>
      <c r="AW24" s="38">
        <v>230909.13038000002</v>
      </c>
      <c r="AX24" s="38">
        <v>142652.29067000002</v>
      </c>
      <c r="AY24" s="38">
        <v>2257472.44631</v>
      </c>
      <c r="AZ24" s="38">
        <v>157638.15448000003</v>
      </c>
      <c r="BA24" s="38">
        <v>0</v>
      </c>
      <c r="BB24" s="38">
        <v>0</v>
      </c>
      <c r="BC24" s="42"/>
      <c r="BD24" s="42"/>
      <c r="BE24" s="38">
        <v>0</v>
      </c>
      <c r="BF24" s="38">
        <v>0</v>
      </c>
      <c r="BG24" s="38">
        <v>79125194.303379998</v>
      </c>
      <c r="BH24" s="38">
        <v>15172505.840220001</v>
      </c>
      <c r="BI24" s="38">
        <v>173189.540675</v>
      </c>
      <c r="BJ24" s="38">
        <v>1.9799999972747173E-3</v>
      </c>
      <c r="BK24" s="38">
        <v>1117577.3081199999</v>
      </c>
      <c r="BL24" s="38">
        <v>39052.033549999935</v>
      </c>
      <c r="BM24" s="38">
        <v>0</v>
      </c>
      <c r="BN24" s="38">
        <v>0</v>
      </c>
      <c r="BO24" s="39">
        <v>289796.09912000003</v>
      </c>
      <c r="BP24" s="38">
        <v>0</v>
      </c>
      <c r="BQ24" s="38">
        <v>33615317.856160007</v>
      </c>
      <c r="BR24" s="38">
        <v>33615206.564500004</v>
      </c>
      <c r="BS24" s="38">
        <v>1337764.68095</v>
      </c>
      <c r="BT24" s="38">
        <v>0</v>
      </c>
      <c r="BU24" s="38">
        <v>0</v>
      </c>
      <c r="BV24" s="38">
        <v>0</v>
      </c>
      <c r="BW24" s="38">
        <v>271661.35149999999</v>
      </c>
      <c r="BX24" s="38">
        <v>271475.52399999998</v>
      </c>
      <c r="BY24" s="38">
        <v>2562935.7365700002</v>
      </c>
      <c r="BZ24" s="38">
        <v>1035842.8344300002</v>
      </c>
      <c r="CA24" s="38">
        <v>39368242.573100001</v>
      </c>
      <c r="CB24" s="38">
        <v>34961576.958460003</v>
      </c>
      <c r="CC24" s="38">
        <v>39756951.730279997</v>
      </c>
      <c r="CD24" s="38">
        <v>3793126.46006</v>
      </c>
      <c r="CE24" s="40">
        <f t="shared" si="0"/>
        <v>384.02229999999997</v>
      </c>
      <c r="CF24" s="40">
        <f t="shared" si="0"/>
        <v>227.9169</v>
      </c>
    </row>
    <row r="25" spans="1:84" s="35" customFormat="1" ht="15" customHeight="1" x14ac:dyDescent="0.3">
      <c r="A25" s="36">
        <f t="shared" si="1"/>
        <v>16</v>
      </c>
      <c r="B25" s="37">
        <v>45435</v>
      </c>
      <c r="C25" s="38">
        <v>11570764.93179</v>
      </c>
      <c r="D25" s="38">
        <v>3135403.559390001</v>
      </c>
      <c r="E25" s="38">
        <v>26525413.520860001</v>
      </c>
      <c r="F25" s="38"/>
      <c r="G25" s="38">
        <v>102339127.28135</v>
      </c>
      <c r="H25" s="38">
        <v>0</v>
      </c>
      <c r="I25" s="38">
        <v>0</v>
      </c>
      <c r="J25" s="38">
        <v>0</v>
      </c>
      <c r="K25" s="38">
        <v>50000000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4703105.3390999995</v>
      </c>
      <c r="T25" s="38">
        <v>4703105.3390999995</v>
      </c>
      <c r="U25" s="38">
        <v>43499694.86902</v>
      </c>
      <c r="V25" s="42"/>
      <c r="W25" s="38">
        <v>151638716.20407</v>
      </c>
      <c r="X25" s="38">
        <v>7838508.89848</v>
      </c>
      <c r="Y25" s="38">
        <v>23568062.362225</v>
      </c>
      <c r="Z25" s="38">
        <v>3793223.8601509985</v>
      </c>
      <c r="AA25" s="38">
        <v>46389243.061078005</v>
      </c>
      <c r="AB25" s="38">
        <v>9953235.5286340043</v>
      </c>
      <c r="AC25" s="38">
        <v>260878.41802000001</v>
      </c>
      <c r="AD25" s="38">
        <v>260762.92473</v>
      </c>
      <c r="AE25" s="38">
        <v>1161539.7314420003</v>
      </c>
      <c r="AF25" s="38">
        <v>307624.92517200019</v>
      </c>
      <c r="AG25" s="38">
        <v>3124634.5644999999</v>
      </c>
      <c r="AH25" s="38">
        <v>500012.24788999971</v>
      </c>
      <c r="AI25" s="38">
        <v>0</v>
      </c>
      <c r="AJ25" s="38">
        <v>0</v>
      </c>
      <c r="AK25" s="38">
        <v>21816.843209999999</v>
      </c>
      <c r="AL25" s="38">
        <v>21816.843209999999</v>
      </c>
      <c r="AM25" s="38">
        <v>5.7782399999999994</v>
      </c>
      <c r="AN25" s="38">
        <v>0</v>
      </c>
      <c r="AO25" s="38">
        <v>0</v>
      </c>
      <c r="AP25" s="38">
        <v>0</v>
      </c>
      <c r="AQ25" s="38">
        <v>65093.502321500004</v>
      </c>
      <c r="AR25" s="38">
        <v>0</v>
      </c>
      <c r="AS25" s="38">
        <v>18.380775</v>
      </c>
      <c r="AT25" s="38">
        <v>0</v>
      </c>
      <c r="AU25" s="38">
        <v>2173193.0525199999</v>
      </c>
      <c r="AV25" s="38">
        <v>168133.57780999993</v>
      </c>
      <c r="AW25" s="38">
        <v>19200.30473</v>
      </c>
      <c r="AX25" s="38">
        <v>18496.7628</v>
      </c>
      <c r="AY25" s="38">
        <v>2320795.91567</v>
      </c>
      <c r="AZ25" s="38">
        <v>180370.3462700001</v>
      </c>
      <c r="BA25" s="38">
        <v>0</v>
      </c>
      <c r="BB25" s="38">
        <v>0</v>
      </c>
      <c r="BC25" s="42"/>
      <c r="BD25" s="42"/>
      <c r="BE25" s="38">
        <v>0</v>
      </c>
      <c r="BF25" s="38">
        <v>0</v>
      </c>
      <c r="BG25" s="38">
        <v>79104481.914729998</v>
      </c>
      <c r="BH25" s="38">
        <v>15203677.016659999</v>
      </c>
      <c r="BI25" s="38">
        <v>175812.56746499997</v>
      </c>
      <c r="BJ25" s="38">
        <v>1.9899999715562444E-3</v>
      </c>
      <c r="BK25" s="38">
        <v>1121356.1641199999</v>
      </c>
      <c r="BL25" s="38">
        <v>39079.790834999876</v>
      </c>
      <c r="BM25" s="38">
        <v>0</v>
      </c>
      <c r="BN25" s="38">
        <v>0</v>
      </c>
      <c r="BO25" s="39">
        <v>282063.26908</v>
      </c>
      <c r="BP25" s="38">
        <v>0</v>
      </c>
      <c r="BQ25" s="38">
        <v>31931388.969429996</v>
      </c>
      <c r="BR25" s="38">
        <v>31931277.677769996</v>
      </c>
      <c r="BS25" s="38">
        <v>859263.71548999997</v>
      </c>
      <c r="BT25" s="38">
        <v>0</v>
      </c>
      <c r="BU25" s="38">
        <v>0</v>
      </c>
      <c r="BV25" s="38">
        <v>0</v>
      </c>
      <c r="BW25" s="38">
        <v>34861.260660000007</v>
      </c>
      <c r="BX25" s="38">
        <v>34421.956000000006</v>
      </c>
      <c r="BY25" s="38">
        <v>5602797.0005400004</v>
      </c>
      <c r="BZ25" s="38">
        <v>3620434.3477600003</v>
      </c>
      <c r="CA25" s="38">
        <v>40007542.946790002</v>
      </c>
      <c r="CB25" s="38">
        <v>35625213.774360001</v>
      </c>
      <c r="CC25" s="38">
        <v>39096938.967940003</v>
      </c>
      <c r="CD25" s="38">
        <v>3800919.2541700001</v>
      </c>
      <c r="CE25" s="40">
        <f t="shared" si="0"/>
        <v>387.85320000000002</v>
      </c>
      <c r="CF25" s="40">
        <f t="shared" si="0"/>
        <v>206.22669999999999</v>
      </c>
    </row>
    <row r="26" spans="1:84" s="35" customFormat="1" ht="15" customHeight="1" x14ac:dyDescent="0.3">
      <c r="A26" s="36">
        <f t="shared" si="1"/>
        <v>17</v>
      </c>
      <c r="B26" s="37">
        <v>45436</v>
      </c>
      <c r="C26" s="38">
        <v>11557749.766729999</v>
      </c>
      <c r="D26" s="38">
        <v>2664718.5349300001</v>
      </c>
      <c r="E26" s="38">
        <v>28022044.14429</v>
      </c>
      <c r="F26" s="38"/>
      <c r="G26" s="38">
        <v>102161999.47750001</v>
      </c>
      <c r="H26" s="38">
        <v>0</v>
      </c>
      <c r="I26" s="38">
        <v>0</v>
      </c>
      <c r="J26" s="38">
        <v>0</v>
      </c>
      <c r="K26" s="38">
        <v>50000000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3997077.8023899999</v>
      </c>
      <c r="T26" s="38">
        <v>3997077.8023899999</v>
      </c>
      <c r="U26" s="38">
        <v>43499694.86902</v>
      </c>
      <c r="V26" s="42"/>
      <c r="W26" s="38">
        <v>152239176.32190001</v>
      </c>
      <c r="X26" s="38">
        <v>6661796.3373299995</v>
      </c>
      <c r="Y26" s="38">
        <v>23560282.671238005</v>
      </c>
      <c r="Z26" s="38">
        <v>3796764.676495004</v>
      </c>
      <c r="AA26" s="38">
        <v>47164070.65698</v>
      </c>
      <c r="AB26" s="38">
        <v>9978707.1634260025</v>
      </c>
      <c r="AC26" s="38">
        <v>422540.80126999994</v>
      </c>
      <c r="AD26" s="38">
        <v>422427.10008999996</v>
      </c>
      <c r="AE26" s="38">
        <v>1143536.0161240003</v>
      </c>
      <c r="AF26" s="38">
        <v>306965.40692400024</v>
      </c>
      <c r="AG26" s="38">
        <v>3086739.2905700002</v>
      </c>
      <c r="AH26" s="38">
        <v>490247.64595999999</v>
      </c>
      <c r="AI26" s="38">
        <v>0</v>
      </c>
      <c r="AJ26" s="38">
        <v>0</v>
      </c>
      <c r="AK26" s="38">
        <v>21827.695400000001</v>
      </c>
      <c r="AL26" s="38">
        <v>21827.695400000001</v>
      </c>
      <c r="AM26" s="38">
        <v>5.7782399999999994</v>
      </c>
      <c r="AN26" s="38">
        <v>0</v>
      </c>
      <c r="AO26" s="38">
        <v>0</v>
      </c>
      <c r="AP26" s="38">
        <v>0</v>
      </c>
      <c r="AQ26" s="38">
        <v>80672.792918000006</v>
      </c>
      <c r="AR26" s="38">
        <v>0</v>
      </c>
      <c r="AS26" s="38">
        <v>18.380775</v>
      </c>
      <c r="AT26" s="38">
        <v>0</v>
      </c>
      <c r="AU26" s="38">
        <v>1829980.78165</v>
      </c>
      <c r="AV26" s="38">
        <v>171265.38039000006</v>
      </c>
      <c r="AW26" s="38">
        <v>78851.728220000005</v>
      </c>
      <c r="AX26" s="38">
        <v>78494.425740000006</v>
      </c>
      <c r="AY26" s="38">
        <v>2480484.28388</v>
      </c>
      <c r="AZ26" s="38">
        <v>167330.76318999985</v>
      </c>
      <c r="BA26" s="38">
        <v>0</v>
      </c>
      <c r="BB26" s="38">
        <v>0</v>
      </c>
      <c r="BC26" s="42"/>
      <c r="BD26" s="42"/>
      <c r="BE26" s="38">
        <v>0</v>
      </c>
      <c r="BF26" s="38">
        <v>0</v>
      </c>
      <c r="BG26" s="38">
        <v>79869010.877269998</v>
      </c>
      <c r="BH26" s="38">
        <v>15434030.25763</v>
      </c>
      <c r="BI26" s="38">
        <v>175638.13285999995</v>
      </c>
      <c r="BJ26" s="38">
        <v>1.9899999679182656E-3</v>
      </c>
      <c r="BK26" s="38">
        <v>1046134.59338</v>
      </c>
      <c r="BL26" s="38">
        <v>39099.229995000002</v>
      </c>
      <c r="BM26" s="38">
        <v>0</v>
      </c>
      <c r="BN26" s="38">
        <v>0</v>
      </c>
      <c r="BO26" s="39">
        <v>282203.57367999997</v>
      </c>
      <c r="BP26" s="38">
        <v>0</v>
      </c>
      <c r="BQ26" s="38">
        <v>33209065.56016</v>
      </c>
      <c r="BR26" s="38">
        <v>33208954.2685</v>
      </c>
      <c r="BS26" s="38">
        <v>907114.77613000001</v>
      </c>
      <c r="BT26" s="38">
        <v>0</v>
      </c>
      <c r="BU26" s="38">
        <v>0</v>
      </c>
      <c r="BV26" s="38">
        <v>0</v>
      </c>
      <c r="BW26" s="38">
        <v>82158.79952</v>
      </c>
      <c r="BX26" s="38">
        <v>81993.701249999998</v>
      </c>
      <c r="BY26" s="38">
        <v>5554893.2400400005</v>
      </c>
      <c r="BZ26" s="38">
        <v>3778343.9100600006</v>
      </c>
      <c r="CA26" s="38">
        <v>41257208.67577</v>
      </c>
      <c r="CB26" s="38">
        <v>37108391.1118</v>
      </c>
      <c r="CC26" s="38">
        <v>38611802.201499999</v>
      </c>
      <c r="CD26" s="38">
        <v>3858507.5644100001</v>
      </c>
      <c r="CE26" s="40">
        <f t="shared" si="0"/>
        <v>394.28149999999999</v>
      </c>
      <c r="CF26" s="40">
        <f t="shared" si="0"/>
        <v>172.65219999999999</v>
      </c>
    </row>
    <row r="27" spans="1:84" s="35" customFormat="1" ht="15" customHeight="1" x14ac:dyDescent="0.3">
      <c r="A27" s="36">
        <f t="shared" si="1"/>
        <v>18</v>
      </c>
      <c r="B27" s="37">
        <v>45437</v>
      </c>
      <c r="C27" s="38">
        <v>13095731.709209999</v>
      </c>
      <c r="D27" s="38">
        <v>4483941.5389099997</v>
      </c>
      <c r="E27" s="38">
        <v>27724492.000300001</v>
      </c>
      <c r="F27" s="38"/>
      <c r="G27" s="38">
        <v>102223170.15504</v>
      </c>
      <c r="H27" s="38">
        <v>0</v>
      </c>
      <c r="I27" s="38">
        <v>0</v>
      </c>
      <c r="J27" s="38">
        <v>0</v>
      </c>
      <c r="K27" s="38">
        <v>48000000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6725912.3083700007</v>
      </c>
      <c r="T27" s="38">
        <v>6725912.3083700007</v>
      </c>
      <c r="U27" s="38">
        <v>43499694.86902</v>
      </c>
      <c r="V27" s="42"/>
      <c r="W27" s="38">
        <v>154269611.3039</v>
      </c>
      <c r="X27" s="38">
        <v>11209853.847279999</v>
      </c>
      <c r="Y27" s="38">
        <v>23460323.725472998</v>
      </c>
      <c r="Z27" s="38">
        <v>3772404.3435929981</v>
      </c>
      <c r="AA27" s="38">
        <v>46087915.641144007</v>
      </c>
      <c r="AB27" s="38">
        <v>9925968.6055060029</v>
      </c>
      <c r="AC27" s="38">
        <v>355108.28717999998</v>
      </c>
      <c r="AD27" s="38">
        <v>354996.62193999998</v>
      </c>
      <c r="AE27" s="38">
        <v>1306408.308038</v>
      </c>
      <c r="AF27" s="38">
        <v>307174.44226799998</v>
      </c>
      <c r="AG27" s="38">
        <v>3027951.0389900003</v>
      </c>
      <c r="AH27" s="38">
        <v>479242.23290000006</v>
      </c>
      <c r="AI27" s="38">
        <v>0</v>
      </c>
      <c r="AJ27" s="38">
        <v>0</v>
      </c>
      <c r="AK27" s="38">
        <v>21880.03802</v>
      </c>
      <c r="AL27" s="38">
        <v>21880.03802</v>
      </c>
      <c r="AM27" s="38">
        <v>5.7782399999999994</v>
      </c>
      <c r="AN27" s="38">
        <v>0</v>
      </c>
      <c r="AO27" s="38">
        <v>0</v>
      </c>
      <c r="AP27" s="38">
        <v>0</v>
      </c>
      <c r="AQ27" s="38">
        <v>56973.472784000005</v>
      </c>
      <c r="AR27" s="38">
        <v>0</v>
      </c>
      <c r="AS27" s="38">
        <v>36.380775</v>
      </c>
      <c r="AT27" s="38">
        <v>0</v>
      </c>
      <c r="AU27" s="38">
        <v>2079446.4837699998</v>
      </c>
      <c r="AV27" s="38">
        <v>195235.82303999993</v>
      </c>
      <c r="AW27" s="38">
        <v>55754.18548</v>
      </c>
      <c r="AX27" s="38">
        <v>29319.465500000002</v>
      </c>
      <c r="AY27" s="38">
        <v>2478984.6559400004</v>
      </c>
      <c r="AZ27" s="38">
        <v>104089.13887000037</v>
      </c>
      <c r="BA27" s="38">
        <v>0</v>
      </c>
      <c r="BB27" s="38">
        <v>0</v>
      </c>
      <c r="BC27" s="42"/>
      <c r="BD27" s="42"/>
      <c r="BE27" s="38">
        <v>0</v>
      </c>
      <c r="BF27" s="38">
        <v>0</v>
      </c>
      <c r="BG27" s="38">
        <v>78930787.995829999</v>
      </c>
      <c r="BH27" s="38">
        <v>15190310.71163</v>
      </c>
      <c r="BI27" s="38">
        <v>174998.773525</v>
      </c>
      <c r="BJ27" s="38">
        <v>2.0000000040454324E-3</v>
      </c>
      <c r="BK27" s="38">
        <v>1030915.923125</v>
      </c>
      <c r="BL27" s="38">
        <v>39192.98960999999</v>
      </c>
      <c r="BM27" s="38">
        <v>0</v>
      </c>
      <c r="BN27" s="38">
        <v>0</v>
      </c>
      <c r="BO27" s="39">
        <v>282880.29537000001</v>
      </c>
      <c r="BP27" s="38">
        <v>0</v>
      </c>
      <c r="BQ27" s="38">
        <v>27703985.26706</v>
      </c>
      <c r="BR27" s="38">
        <v>27703873.975400001</v>
      </c>
      <c r="BS27" s="38">
        <v>836624.26032999996</v>
      </c>
      <c r="BT27" s="38">
        <v>0</v>
      </c>
      <c r="BU27" s="38">
        <v>0</v>
      </c>
      <c r="BV27" s="38">
        <v>0</v>
      </c>
      <c r="BW27" s="38">
        <v>47579.754369999995</v>
      </c>
      <c r="BX27" s="38">
        <v>47545.315499999997</v>
      </c>
      <c r="BY27" s="38">
        <v>6486639.2981799999</v>
      </c>
      <c r="BZ27" s="38">
        <v>4459234.6720200004</v>
      </c>
      <c r="CA27" s="38">
        <v>36563623.571960002</v>
      </c>
      <c r="CB27" s="38">
        <v>32249846.954530001</v>
      </c>
      <c r="CC27" s="38">
        <v>42367164.423869997</v>
      </c>
      <c r="CD27" s="38">
        <v>3797577.6779100001</v>
      </c>
      <c r="CE27" s="40">
        <f t="shared" ref="CE27:CF31" si="2">ROUND(W27/CC27*100,4)</f>
        <v>364.12540000000001</v>
      </c>
      <c r="CF27" s="40">
        <f t="shared" si="2"/>
        <v>295.18430000000001</v>
      </c>
    </row>
    <row r="28" spans="1:84" s="35" customFormat="1" ht="15" customHeight="1" x14ac:dyDescent="0.3">
      <c r="A28" s="36">
        <f t="shared" si="1"/>
        <v>19</v>
      </c>
      <c r="B28" s="37">
        <v>45440</v>
      </c>
      <c r="C28" s="38">
        <v>12859077.16846</v>
      </c>
      <c r="D28" s="38">
        <v>4011683.5353100002</v>
      </c>
      <c r="E28" s="38">
        <v>27054901.971129999</v>
      </c>
      <c r="F28" s="38"/>
      <c r="G28" s="38">
        <v>102374926.28155001</v>
      </c>
      <c r="H28" s="38">
        <v>0</v>
      </c>
      <c r="I28" s="38">
        <v>0</v>
      </c>
      <c r="J28" s="38">
        <v>0</v>
      </c>
      <c r="K28" s="38">
        <v>48000000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6017525.3029700005</v>
      </c>
      <c r="T28" s="38">
        <v>6017525.3029700005</v>
      </c>
      <c r="U28" s="38">
        <v>43499694.86902</v>
      </c>
      <c r="V28" s="42"/>
      <c r="W28" s="38">
        <v>152806735.85508999</v>
      </c>
      <c r="X28" s="38">
        <v>10029208.83828</v>
      </c>
      <c r="Y28" s="38">
        <v>23274544.555266004</v>
      </c>
      <c r="Z28" s="38">
        <v>3844509.7705510035</v>
      </c>
      <c r="AA28" s="38">
        <v>46802705.930186003</v>
      </c>
      <c r="AB28" s="38">
        <v>9965715.1547999997</v>
      </c>
      <c r="AC28" s="38">
        <v>431108.83197</v>
      </c>
      <c r="AD28" s="38">
        <v>431000.05505000002</v>
      </c>
      <c r="AE28" s="38">
        <v>1245175.922216</v>
      </c>
      <c r="AF28" s="38">
        <v>308387.55933600001</v>
      </c>
      <c r="AG28" s="38">
        <v>3109584.7982100002</v>
      </c>
      <c r="AH28" s="38">
        <v>491771.9647400002</v>
      </c>
      <c r="AI28" s="38">
        <v>0</v>
      </c>
      <c r="AJ28" s="38">
        <v>0</v>
      </c>
      <c r="AK28" s="38">
        <v>21986.80601</v>
      </c>
      <c r="AL28" s="38">
        <v>21986.80601</v>
      </c>
      <c r="AM28" s="38">
        <v>5.7782399999999994</v>
      </c>
      <c r="AN28" s="38">
        <v>0</v>
      </c>
      <c r="AO28" s="38">
        <v>0</v>
      </c>
      <c r="AP28" s="38">
        <v>0</v>
      </c>
      <c r="AQ28" s="38">
        <v>65599.595300500005</v>
      </c>
      <c r="AR28" s="38">
        <v>0</v>
      </c>
      <c r="AS28" s="38">
        <v>36.380775</v>
      </c>
      <c r="AT28" s="38">
        <v>0</v>
      </c>
      <c r="AU28" s="38">
        <v>1761142.0907300001</v>
      </c>
      <c r="AV28" s="38">
        <v>254975.64198000007</v>
      </c>
      <c r="AW28" s="38">
        <v>557035.83087000006</v>
      </c>
      <c r="AX28" s="38">
        <v>173945.80197000006</v>
      </c>
      <c r="AY28" s="38">
        <v>2126711.3589499998</v>
      </c>
      <c r="AZ28" s="38">
        <v>121930.2466099998</v>
      </c>
      <c r="BA28" s="38">
        <v>0</v>
      </c>
      <c r="BB28" s="38">
        <v>0</v>
      </c>
      <c r="BC28" s="42"/>
      <c r="BD28" s="42"/>
      <c r="BE28" s="38">
        <v>0</v>
      </c>
      <c r="BF28" s="38">
        <v>0</v>
      </c>
      <c r="BG28" s="38">
        <v>79395637.87872</v>
      </c>
      <c r="BH28" s="38">
        <v>15614223.00106</v>
      </c>
      <c r="BI28" s="38">
        <v>158269.03095000001</v>
      </c>
      <c r="BJ28" s="38">
        <v>2.0100000183447264E-3</v>
      </c>
      <c r="BK28" s="38">
        <v>1049938.0929749999</v>
      </c>
      <c r="BL28" s="38">
        <v>40631.298599999922</v>
      </c>
      <c r="BM28" s="38">
        <v>0</v>
      </c>
      <c r="BN28" s="38">
        <v>0</v>
      </c>
      <c r="BO28" s="39">
        <v>284260.66589</v>
      </c>
      <c r="BP28" s="38">
        <v>0</v>
      </c>
      <c r="BQ28" s="38">
        <v>28427787.003180001</v>
      </c>
      <c r="BR28" s="38">
        <v>28427675.711520001</v>
      </c>
      <c r="BS28" s="38">
        <v>836661.12097000005</v>
      </c>
      <c r="BT28" s="38">
        <v>0</v>
      </c>
      <c r="BU28" s="38">
        <v>0</v>
      </c>
      <c r="BV28" s="38">
        <v>0</v>
      </c>
      <c r="BW28" s="38">
        <v>463657.29175999999</v>
      </c>
      <c r="BX28" s="38">
        <v>463355.88858999999</v>
      </c>
      <c r="BY28" s="38">
        <v>5956960.4832099993</v>
      </c>
      <c r="BZ28" s="38">
        <v>4497860.8951499984</v>
      </c>
      <c r="CA28" s="38">
        <v>37177533.688940004</v>
      </c>
      <c r="CB28" s="38">
        <v>33429523.795869999</v>
      </c>
      <c r="CC28" s="38">
        <v>42218104.189779997</v>
      </c>
      <c r="CD28" s="38">
        <v>3903555.7502700002</v>
      </c>
      <c r="CE28" s="40">
        <f t="shared" si="2"/>
        <v>361.94600000000003</v>
      </c>
      <c r="CF28" s="40">
        <f t="shared" si="2"/>
        <v>256.92500000000001</v>
      </c>
    </row>
    <row r="29" spans="1:84" s="35" customFormat="1" ht="15" customHeight="1" x14ac:dyDescent="0.3">
      <c r="A29" s="36">
        <f t="shared" si="1"/>
        <v>20</v>
      </c>
      <c r="B29" s="37">
        <v>45441</v>
      </c>
      <c r="C29" s="38">
        <v>12314946.96276</v>
      </c>
      <c r="D29" s="38">
        <v>3202261.7356599998</v>
      </c>
      <c r="E29" s="38">
        <v>26344274.544860002</v>
      </c>
      <c r="F29" s="38"/>
      <c r="G29" s="38">
        <v>102692801.74601001</v>
      </c>
      <c r="H29" s="38">
        <v>0</v>
      </c>
      <c r="I29" s="38">
        <v>0</v>
      </c>
      <c r="J29" s="38">
        <v>0</v>
      </c>
      <c r="K29" s="38">
        <v>48000000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4803392.6034899997</v>
      </c>
      <c r="T29" s="38">
        <v>4803392.6034899997</v>
      </c>
      <c r="U29" s="38">
        <v>43499694.86902</v>
      </c>
      <c r="V29" s="42"/>
      <c r="W29" s="38">
        <v>150655720.98809999</v>
      </c>
      <c r="X29" s="38">
        <v>8005654.3391500004</v>
      </c>
      <c r="Y29" s="38">
        <v>23056618.775234003</v>
      </c>
      <c r="Z29" s="38">
        <v>3855782.6769860014</v>
      </c>
      <c r="AA29" s="38">
        <v>47105186.112209998</v>
      </c>
      <c r="AB29" s="38">
        <v>10067953.594569996</v>
      </c>
      <c r="AC29" s="38">
        <v>418211.34159999999</v>
      </c>
      <c r="AD29" s="38">
        <v>418105.10363999999</v>
      </c>
      <c r="AE29" s="38">
        <v>1146845.32763</v>
      </c>
      <c r="AF29" s="38">
        <v>300368.82299999997</v>
      </c>
      <c r="AG29" s="38">
        <v>3112594.0968400007</v>
      </c>
      <c r="AH29" s="38">
        <v>484835.21831000049</v>
      </c>
      <c r="AI29" s="38">
        <v>0</v>
      </c>
      <c r="AJ29" s="38">
        <v>0</v>
      </c>
      <c r="AK29" s="38">
        <v>22088.69599</v>
      </c>
      <c r="AL29" s="38">
        <v>22088.69599</v>
      </c>
      <c r="AM29" s="38">
        <v>5.7782399999999994</v>
      </c>
      <c r="AN29" s="38">
        <v>0</v>
      </c>
      <c r="AO29" s="38">
        <v>0</v>
      </c>
      <c r="AP29" s="38">
        <v>0</v>
      </c>
      <c r="AQ29" s="38">
        <v>68203.147009500011</v>
      </c>
      <c r="AR29" s="38">
        <v>0</v>
      </c>
      <c r="AS29" s="38">
        <v>36.380775</v>
      </c>
      <c r="AT29" s="38">
        <v>0</v>
      </c>
      <c r="AU29" s="38">
        <v>2608334.4843600001</v>
      </c>
      <c r="AV29" s="38">
        <v>972566.21953000012</v>
      </c>
      <c r="AW29" s="38">
        <v>204791.91283000002</v>
      </c>
      <c r="AX29" s="38">
        <v>51167.985060000021</v>
      </c>
      <c r="AY29" s="38">
        <v>2374888.4040299999</v>
      </c>
      <c r="AZ29" s="38">
        <v>329455.88633999997</v>
      </c>
      <c r="BA29" s="38">
        <v>0</v>
      </c>
      <c r="BB29" s="38">
        <v>0</v>
      </c>
      <c r="BC29" s="42"/>
      <c r="BD29" s="42"/>
      <c r="BE29" s="38">
        <v>0</v>
      </c>
      <c r="BF29" s="38">
        <v>0</v>
      </c>
      <c r="BG29" s="38">
        <v>80117804.456750005</v>
      </c>
      <c r="BH29" s="38">
        <v>16502324.203430001</v>
      </c>
      <c r="BI29" s="38">
        <v>155955.87454000002</v>
      </c>
      <c r="BJ29" s="38">
        <v>2.0200000235490734E-3</v>
      </c>
      <c r="BK29" s="38">
        <v>1056798.95187</v>
      </c>
      <c r="BL29" s="38">
        <v>45406.874655000051</v>
      </c>
      <c r="BM29" s="38">
        <v>0</v>
      </c>
      <c r="BN29" s="38">
        <v>0</v>
      </c>
      <c r="BO29" s="39">
        <v>285577.97021</v>
      </c>
      <c r="BP29" s="38">
        <v>0</v>
      </c>
      <c r="BQ29" s="38">
        <v>32002449.605720002</v>
      </c>
      <c r="BR29" s="38">
        <v>32002338.314060003</v>
      </c>
      <c r="BS29" s="38">
        <v>860905.62129000004</v>
      </c>
      <c r="BT29" s="38">
        <v>0</v>
      </c>
      <c r="BU29" s="38">
        <v>0</v>
      </c>
      <c r="BV29" s="38">
        <v>0</v>
      </c>
      <c r="BW29" s="38">
        <v>158215.56907999999</v>
      </c>
      <c r="BX29" s="38">
        <v>157787.75998999999</v>
      </c>
      <c r="BY29" s="38">
        <v>6308719.9988599997</v>
      </c>
      <c r="BZ29" s="38">
        <v>4462593.1088299993</v>
      </c>
      <c r="CA29" s="38">
        <v>40828623.591569997</v>
      </c>
      <c r="CB29" s="38">
        <v>36668126.059560001</v>
      </c>
      <c r="CC29" s="38">
        <v>39289180.865180001</v>
      </c>
      <c r="CD29" s="38">
        <v>4125581.0508599998</v>
      </c>
      <c r="CE29" s="40">
        <f t="shared" si="2"/>
        <v>383.45350000000002</v>
      </c>
      <c r="CF29" s="40">
        <f t="shared" si="2"/>
        <v>194.04910000000001</v>
      </c>
    </row>
    <row r="30" spans="1:84" s="35" customFormat="1" ht="15" customHeight="1" x14ac:dyDescent="0.3">
      <c r="A30" s="36">
        <f t="shared" si="1"/>
        <v>21</v>
      </c>
      <c r="B30" s="37">
        <v>45442</v>
      </c>
      <c r="C30" s="38">
        <v>14737160.699599998</v>
      </c>
      <c r="D30" s="38">
        <v>5530688.2422999982</v>
      </c>
      <c r="E30" s="38">
        <v>26570941.47879</v>
      </c>
      <c r="F30" s="38"/>
      <c r="G30" s="38">
        <v>104856950.09571999</v>
      </c>
      <c r="H30" s="38">
        <v>0</v>
      </c>
      <c r="I30" s="38">
        <v>0</v>
      </c>
      <c r="J30" s="38">
        <v>0</v>
      </c>
      <c r="K30" s="38">
        <v>44000000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8296032.3634500001</v>
      </c>
      <c r="T30" s="38">
        <v>8296032.3634500001</v>
      </c>
      <c r="U30" s="38">
        <v>43499694.86902</v>
      </c>
      <c r="V30" s="42"/>
      <c r="W30" s="38">
        <v>154961389.76853999</v>
      </c>
      <c r="X30" s="38">
        <v>13826720.60575</v>
      </c>
      <c r="Y30" s="38">
        <v>22927414.388449006</v>
      </c>
      <c r="Z30" s="38">
        <v>3869201.9312160052</v>
      </c>
      <c r="AA30" s="38">
        <v>46540349.650998004</v>
      </c>
      <c r="AB30" s="38">
        <v>10109581.803058002</v>
      </c>
      <c r="AC30" s="38">
        <v>544457.66270999995</v>
      </c>
      <c r="AD30" s="38">
        <v>544353.35196</v>
      </c>
      <c r="AE30" s="38">
        <v>1111789.1888420002</v>
      </c>
      <c r="AF30" s="38">
        <v>301471.8221120002</v>
      </c>
      <c r="AG30" s="38">
        <v>3164097.5071800002</v>
      </c>
      <c r="AH30" s="38">
        <v>493770.95356000011</v>
      </c>
      <c r="AI30" s="38">
        <v>0</v>
      </c>
      <c r="AJ30" s="38">
        <v>0</v>
      </c>
      <c r="AK30" s="38">
        <v>22140.545330000001</v>
      </c>
      <c r="AL30" s="38">
        <v>22140.545330000001</v>
      </c>
      <c r="AM30" s="38">
        <v>5.7782399999999994</v>
      </c>
      <c r="AN30" s="38">
        <v>0</v>
      </c>
      <c r="AO30" s="38">
        <v>0</v>
      </c>
      <c r="AP30" s="38">
        <v>0</v>
      </c>
      <c r="AQ30" s="38">
        <v>67002.536745999998</v>
      </c>
      <c r="AR30" s="38">
        <v>0</v>
      </c>
      <c r="AS30" s="38">
        <v>36.380775</v>
      </c>
      <c r="AT30" s="38">
        <v>0</v>
      </c>
      <c r="AU30" s="38">
        <v>1696191.8800599999</v>
      </c>
      <c r="AV30" s="38">
        <v>67731.54431999987</v>
      </c>
      <c r="AW30" s="38">
        <v>294819.07537999999</v>
      </c>
      <c r="AX30" s="38">
        <v>130040.04158</v>
      </c>
      <c r="AY30" s="38">
        <v>2120753.9649</v>
      </c>
      <c r="AZ30" s="38">
        <v>113852.2270500001</v>
      </c>
      <c r="BA30" s="38">
        <v>0</v>
      </c>
      <c r="BB30" s="38">
        <v>0</v>
      </c>
      <c r="BC30" s="42"/>
      <c r="BD30" s="42"/>
      <c r="BE30" s="38">
        <v>0</v>
      </c>
      <c r="BF30" s="38">
        <v>0</v>
      </c>
      <c r="BG30" s="38">
        <v>78489058.559609994</v>
      </c>
      <c r="BH30" s="38">
        <v>15652144.22019</v>
      </c>
      <c r="BI30" s="38">
        <v>156795.37117</v>
      </c>
      <c r="BJ30" s="38">
        <v>1.0459189070388675E-11</v>
      </c>
      <c r="BK30" s="38">
        <v>1000088.4252749999</v>
      </c>
      <c r="BL30" s="38">
        <v>47860.783994999947</v>
      </c>
      <c r="BM30" s="38">
        <v>0</v>
      </c>
      <c r="BN30" s="38">
        <v>0</v>
      </c>
      <c r="BO30" s="39">
        <v>286248.31440999999</v>
      </c>
      <c r="BP30" s="38">
        <v>0</v>
      </c>
      <c r="BQ30" s="38">
        <v>29314292.130449995</v>
      </c>
      <c r="BR30" s="38">
        <v>29314180.838789996</v>
      </c>
      <c r="BS30" s="38">
        <v>860942.35383000004</v>
      </c>
      <c r="BT30" s="38">
        <v>0</v>
      </c>
      <c r="BU30" s="38">
        <v>0</v>
      </c>
      <c r="BV30" s="38">
        <v>0</v>
      </c>
      <c r="BW30" s="38">
        <v>266093.41788999998</v>
      </c>
      <c r="BX30" s="38">
        <v>264546.48965</v>
      </c>
      <c r="BY30" s="38">
        <v>1567522.6557899998</v>
      </c>
      <c r="BZ30" s="38">
        <v>93562.451139999859</v>
      </c>
      <c r="CA30" s="38">
        <v>33451982.668820001</v>
      </c>
      <c r="CB30" s="38">
        <v>29720150.563579999</v>
      </c>
      <c r="CC30" s="38">
        <v>45037075.890790001</v>
      </c>
      <c r="CD30" s="38">
        <v>3913036.0550500001</v>
      </c>
      <c r="CE30" s="40">
        <f t="shared" si="2"/>
        <v>344.0752</v>
      </c>
      <c r="CF30" s="40">
        <f t="shared" si="2"/>
        <v>353.35019999999997</v>
      </c>
    </row>
    <row r="31" spans="1:84" s="35" customFormat="1" ht="15" customHeight="1" x14ac:dyDescent="0.3">
      <c r="A31" s="36">
        <f t="shared" si="1"/>
        <v>22</v>
      </c>
      <c r="B31" s="37">
        <v>45443</v>
      </c>
      <c r="C31" s="38">
        <v>14587346.695279999</v>
      </c>
      <c r="D31" s="38">
        <v>4956057.454979999</v>
      </c>
      <c r="E31" s="38">
        <v>27159178.67337</v>
      </c>
      <c r="F31" s="38"/>
      <c r="G31" s="38">
        <v>104897545.9681</v>
      </c>
      <c r="H31" s="38">
        <v>0</v>
      </c>
      <c r="I31" s="38">
        <v>0</v>
      </c>
      <c r="J31" s="38">
        <v>0</v>
      </c>
      <c r="K31" s="38">
        <v>42000000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7434086.1824699994</v>
      </c>
      <c r="T31" s="38">
        <v>7434086.1824699994</v>
      </c>
      <c r="U31" s="38">
        <v>43499694.86902</v>
      </c>
      <c r="V31" s="42"/>
      <c r="W31" s="38">
        <v>152578462.65020001</v>
      </c>
      <c r="X31" s="38">
        <v>12390143.63745</v>
      </c>
      <c r="Y31" s="38">
        <v>22906090.269665007</v>
      </c>
      <c r="Z31" s="38">
        <v>3856450.514215006</v>
      </c>
      <c r="AA31" s="38">
        <v>45731090.417858005</v>
      </c>
      <c r="AB31" s="38">
        <v>10110235.325121999</v>
      </c>
      <c r="AC31" s="38">
        <v>524769.32016</v>
      </c>
      <c r="AD31" s="38">
        <v>524667.07405000005</v>
      </c>
      <c r="AE31" s="38">
        <v>1454333.5706800001</v>
      </c>
      <c r="AF31" s="38">
        <v>301442.2620000001</v>
      </c>
      <c r="AG31" s="38">
        <v>3239408.0611000005</v>
      </c>
      <c r="AH31" s="38">
        <v>488793.33297000034</v>
      </c>
      <c r="AI31" s="38">
        <v>0</v>
      </c>
      <c r="AJ31" s="38">
        <v>0</v>
      </c>
      <c r="AK31" s="38">
        <v>22188.448420000001</v>
      </c>
      <c r="AL31" s="38">
        <v>22188.448420000001</v>
      </c>
      <c r="AM31" s="38">
        <v>5.7782399999999994</v>
      </c>
      <c r="AN31" s="38">
        <v>0</v>
      </c>
      <c r="AO31" s="38">
        <v>0</v>
      </c>
      <c r="AP31" s="38">
        <v>0</v>
      </c>
      <c r="AQ31" s="38">
        <v>65537.952924500001</v>
      </c>
      <c r="AR31" s="38">
        <v>0</v>
      </c>
      <c r="AS31" s="38">
        <v>36.380775</v>
      </c>
      <c r="AT31" s="38">
        <v>0</v>
      </c>
      <c r="AU31" s="38">
        <v>1783503.2061999999</v>
      </c>
      <c r="AV31" s="38">
        <v>91599.325719999848</v>
      </c>
      <c r="AW31" s="38">
        <v>4361.7887300000002</v>
      </c>
      <c r="AX31" s="38">
        <v>4048.76091</v>
      </c>
      <c r="AY31" s="38">
        <v>2728091.1871099998</v>
      </c>
      <c r="AZ31" s="38">
        <v>114430.41873000003</v>
      </c>
      <c r="BA31" s="38">
        <v>0</v>
      </c>
      <c r="BB31" s="38">
        <v>0</v>
      </c>
      <c r="BC31" s="42"/>
      <c r="BD31" s="42"/>
      <c r="BE31" s="38">
        <v>0</v>
      </c>
      <c r="BF31" s="38">
        <v>0</v>
      </c>
      <c r="BG31" s="38">
        <v>78459416.381860003</v>
      </c>
      <c r="BH31" s="38">
        <v>15513855.462130001</v>
      </c>
      <c r="BI31" s="38">
        <v>154344.28771500001</v>
      </c>
      <c r="BJ31" s="38">
        <v>1.0459189070388675E-11</v>
      </c>
      <c r="BK31" s="38">
        <v>977977.03885500005</v>
      </c>
      <c r="BL31" s="38">
        <v>24024.486385000055</v>
      </c>
      <c r="BM31" s="38">
        <v>0</v>
      </c>
      <c r="BN31" s="38">
        <v>0</v>
      </c>
      <c r="BO31" s="39">
        <v>286867.63877000002</v>
      </c>
      <c r="BP31" s="38">
        <v>0</v>
      </c>
      <c r="BQ31" s="38">
        <v>30919097.124120001</v>
      </c>
      <c r="BR31" s="38">
        <v>30918985.779270001</v>
      </c>
      <c r="BS31" s="38">
        <v>860979.58637000003</v>
      </c>
      <c r="BT31" s="38">
        <v>0</v>
      </c>
      <c r="BU31" s="38">
        <v>0</v>
      </c>
      <c r="BV31" s="38">
        <v>0</v>
      </c>
      <c r="BW31" s="38">
        <v>75192.64675</v>
      </c>
      <c r="BX31" s="38">
        <v>74712.045790000004</v>
      </c>
      <c r="BY31" s="38">
        <v>1632073.0423399999</v>
      </c>
      <c r="BZ31" s="38">
        <v>80907.589229999983</v>
      </c>
      <c r="CA31" s="38">
        <v>34906531.364919998</v>
      </c>
      <c r="CB31" s="38">
        <v>31098629.900680002</v>
      </c>
      <c r="CC31" s="38">
        <v>43552885.016939998</v>
      </c>
      <c r="CD31" s="38">
        <v>3878463.8655300001</v>
      </c>
      <c r="CE31" s="40">
        <f t="shared" si="2"/>
        <v>350.32920000000001</v>
      </c>
      <c r="CF31" s="40">
        <f t="shared" si="2"/>
        <v>319.46010000000001</v>
      </c>
    </row>
    <row r="32" spans="1:84" s="35" customFormat="1" ht="15" customHeight="1" x14ac:dyDescent="0.3">
      <c r="A32" s="36">
        <f t="shared" si="1"/>
        <v>23</v>
      </c>
      <c r="B32" s="37">
        <v>45444</v>
      </c>
      <c r="C32" s="43" t="s">
        <v>50</v>
      </c>
      <c r="D32" s="43" t="s">
        <v>50</v>
      </c>
      <c r="E32" s="43" t="s">
        <v>50</v>
      </c>
      <c r="F32" s="43" t="s">
        <v>50</v>
      </c>
      <c r="G32" s="43" t="s">
        <v>50</v>
      </c>
      <c r="H32" s="43" t="s">
        <v>50</v>
      </c>
      <c r="I32" s="43" t="s">
        <v>50</v>
      </c>
      <c r="J32" s="43" t="s">
        <v>50</v>
      </c>
      <c r="K32" s="43" t="s">
        <v>50</v>
      </c>
      <c r="L32" s="43" t="s">
        <v>50</v>
      </c>
      <c r="M32" s="43" t="s">
        <v>50</v>
      </c>
      <c r="N32" s="43" t="s">
        <v>50</v>
      </c>
      <c r="O32" s="43" t="s">
        <v>50</v>
      </c>
      <c r="P32" s="43" t="s">
        <v>50</v>
      </c>
      <c r="Q32" s="43" t="s">
        <v>50</v>
      </c>
      <c r="R32" s="43" t="s">
        <v>50</v>
      </c>
      <c r="S32" s="43" t="s">
        <v>50</v>
      </c>
      <c r="T32" s="43" t="s">
        <v>50</v>
      </c>
      <c r="U32" s="43" t="s">
        <v>50</v>
      </c>
      <c r="V32" s="43" t="s">
        <v>50</v>
      </c>
      <c r="W32" s="43" t="s">
        <v>50</v>
      </c>
      <c r="X32" s="43" t="s">
        <v>50</v>
      </c>
      <c r="Y32" s="43" t="s">
        <v>50</v>
      </c>
      <c r="Z32" s="43" t="s">
        <v>50</v>
      </c>
      <c r="AA32" s="43" t="s">
        <v>50</v>
      </c>
      <c r="AB32" s="43" t="s">
        <v>50</v>
      </c>
      <c r="AC32" s="43" t="s">
        <v>50</v>
      </c>
      <c r="AD32" s="43" t="s">
        <v>50</v>
      </c>
      <c r="AE32" s="43" t="s">
        <v>50</v>
      </c>
      <c r="AF32" s="43" t="s">
        <v>50</v>
      </c>
      <c r="AG32" s="43" t="s">
        <v>50</v>
      </c>
      <c r="AH32" s="43" t="s">
        <v>50</v>
      </c>
      <c r="AI32" s="43" t="s">
        <v>50</v>
      </c>
      <c r="AJ32" s="43" t="s">
        <v>50</v>
      </c>
      <c r="AK32" s="43" t="s">
        <v>50</v>
      </c>
      <c r="AL32" s="43" t="s">
        <v>50</v>
      </c>
      <c r="AM32" s="43" t="s">
        <v>50</v>
      </c>
      <c r="AN32" s="43" t="s">
        <v>50</v>
      </c>
      <c r="AO32" s="43" t="s">
        <v>50</v>
      </c>
      <c r="AP32" s="43" t="s">
        <v>50</v>
      </c>
      <c r="AQ32" s="43" t="s">
        <v>50</v>
      </c>
      <c r="AR32" s="43" t="s">
        <v>50</v>
      </c>
      <c r="AS32" s="43" t="s">
        <v>50</v>
      </c>
      <c r="AT32" s="43" t="s">
        <v>50</v>
      </c>
      <c r="AU32" s="43" t="s">
        <v>50</v>
      </c>
      <c r="AV32" s="43" t="s">
        <v>50</v>
      </c>
      <c r="AW32" s="43" t="s">
        <v>50</v>
      </c>
      <c r="AX32" s="43" t="s">
        <v>50</v>
      </c>
      <c r="AY32" s="43" t="s">
        <v>50</v>
      </c>
      <c r="AZ32" s="43" t="s">
        <v>50</v>
      </c>
      <c r="BA32" s="43" t="s">
        <v>50</v>
      </c>
      <c r="BB32" s="43" t="s">
        <v>50</v>
      </c>
      <c r="BC32" s="43" t="s">
        <v>50</v>
      </c>
      <c r="BD32" s="43" t="s">
        <v>50</v>
      </c>
      <c r="BE32" s="43" t="s">
        <v>50</v>
      </c>
      <c r="BF32" s="43" t="s">
        <v>50</v>
      </c>
      <c r="BG32" s="43" t="s">
        <v>50</v>
      </c>
      <c r="BH32" s="43" t="s">
        <v>50</v>
      </c>
      <c r="BI32" s="43" t="s">
        <v>50</v>
      </c>
      <c r="BJ32" s="43" t="s">
        <v>50</v>
      </c>
      <c r="BK32" s="43" t="s">
        <v>50</v>
      </c>
      <c r="BL32" s="43" t="s">
        <v>50</v>
      </c>
      <c r="BM32" s="43" t="s">
        <v>50</v>
      </c>
      <c r="BN32" s="43" t="s">
        <v>50</v>
      </c>
      <c r="BO32" s="43" t="s">
        <v>50</v>
      </c>
      <c r="BP32" s="43" t="s">
        <v>50</v>
      </c>
      <c r="BQ32" s="43" t="s">
        <v>50</v>
      </c>
      <c r="BR32" s="43" t="s">
        <v>50</v>
      </c>
      <c r="BS32" s="43" t="s">
        <v>50</v>
      </c>
      <c r="BT32" s="43" t="s">
        <v>50</v>
      </c>
      <c r="BU32" s="43" t="s">
        <v>50</v>
      </c>
      <c r="BV32" s="43" t="s">
        <v>50</v>
      </c>
      <c r="BW32" s="43" t="s">
        <v>50</v>
      </c>
      <c r="BX32" s="43" t="s">
        <v>50</v>
      </c>
      <c r="BY32" s="43" t="s">
        <v>50</v>
      </c>
      <c r="BZ32" s="43" t="s">
        <v>50</v>
      </c>
      <c r="CA32" s="43" t="s">
        <v>50</v>
      </c>
      <c r="CB32" s="43" t="s">
        <v>50</v>
      </c>
      <c r="CC32" s="43" t="s">
        <v>50</v>
      </c>
      <c r="CD32" s="43" t="s">
        <v>50</v>
      </c>
      <c r="CE32" s="40">
        <f>AVERAGE(CE10:CE31)</f>
        <v>342.96106818181812</v>
      </c>
      <c r="CF32" s="40">
        <f>AVERAGE(CF10:CF31)</f>
        <v>414.80004545454545</v>
      </c>
    </row>
    <row r="38" spans="2:2" x14ac:dyDescent="0.3">
      <c r="B38" s="45"/>
    </row>
  </sheetData>
  <mergeCells count="47"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CC6:CD7"/>
    <mergeCell ref="CE6:CF7"/>
    <mergeCell ref="C7:D7"/>
    <mergeCell ref="E7:F7"/>
    <mergeCell ref="G7:H7"/>
    <mergeCell ref="I7:J7"/>
    <mergeCell ref="K7:L7"/>
    <mergeCell ref="M7:N7"/>
    <mergeCell ref="O7:P7"/>
    <mergeCell ref="Q7:R7"/>
    <mergeCell ref="AX2:AZ2"/>
    <mergeCell ref="A6:A8"/>
    <mergeCell ref="B6:B8"/>
    <mergeCell ref="C6:X6"/>
    <mergeCell ref="Y6:BH6"/>
    <mergeCell ref="BI6:CB6"/>
    <mergeCell ref="S7:T7"/>
    <mergeCell ref="U7:V7"/>
    <mergeCell ref="W7:X7"/>
    <mergeCell ref="Y7:Z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Рибакова Олена Олександрівна</dc:creator>
  <cp:lastModifiedBy>Рибакова Олена Олександрівна</cp:lastModifiedBy>
  <dcterms:created xsi:type="dcterms:W3CDTF">2024-06-04T06:27:43Z</dcterms:created>
  <dcterms:modified xsi:type="dcterms:W3CDTF">2024-06-04T06:29:15Z</dcterms:modified>
</cp:coreProperties>
</file>