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ORK\LCR\6KX\Нормативка\Публікація складових\01.10.2024\"/>
    </mc:Choice>
  </mc:AlternateContent>
  <bookViews>
    <workbookView xWindow="0" yWindow="0" windowWidth="23040" windowHeight="9192"/>
  </bookViews>
  <sheets>
    <sheet name="п.п. 10 пункту 1" sheetId="1" r:id="rId1"/>
  </sheets>
  <definedNames>
    <definedName name="Path">'п.п. 10 пункту 1'!#REF!</definedName>
    <definedName name="PathRes">'п.п. 10 пункту 1'!#REF!</definedName>
    <definedName name="repdate">OFFSET('п.п. 10 пункту 1'!$B$10,COUNTA('п.п. 10 пункту 1'!$B$10:$B$31)-1,0,1,1)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F18" i="1" l="1"/>
  <c r="CF20" i="1"/>
  <c r="CF14" i="1"/>
  <c r="CF17" i="1"/>
  <c r="CF12" i="1"/>
  <c r="CF19" i="1"/>
  <c r="CF21" i="1"/>
  <c r="CF11" i="1"/>
  <c r="CF13" i="1"/>
  <c r="CE10" i="1"/>
  <c r="CF10" i="1"/>
  <c r="CF22" i="1"/>
  <c r="CE23" i="1"/>
  <c r="CF24" i="1"/>
  <c r="CF25" i="1"/>
  <c r="CF26" i="1"/>
  <c r="CF28" i="1"/>
  <c r="CF30" i="1"/>
  <c r="CE24" i="1"/>
  <c r="CE25" i="1"/>
  <c r="CE26" i="1"/>
  <c r="CE30" i="1"/>
  <c r="CE28" i="1" l="1"/>
  <c r="CF29" i="1"/>
  <c r="CE27" i="1"/>
  <c r="CE22" i="1"/>
  <c r="CE20" i="1"/>
  <c r="CE17" i="1"/>
  <c r="CE19" i="1"/>
  <c r="CE13" i="1"/>
  <c r="CE11" i="1"/>
  <c r="CE14" i="1"/>
  <c r="CF27" i="1"/>
  <c r="CE18" i="1"/>
  <c r="CE16" i="1"/>
  <c r="CE12" i="1"/>
  <c r="CE15" i="1"/>
  <c r="CE29" i="1"/>
  <c r="CF23" i="1"/>
  <c r="CE21" i="1"/>
  <c r="CF16" i="1"/>
  <c r="CF15" i="1"/>
  <c r="CF31" i="1" l="1"/>
  <c r="CE31" i="1"/>
</calcChain>
</file>

<file path=xl/sharedStrings.xml><?xml version="1.0" encoding="utf-8"?>
<sst xmlns="http://schemas.openxmlformats.org/spreadsheetml/2006/main" count="212" uniqueCount="52">
  <si>
    <t xml:space="preserve"> </t>
  </si>
  <si>
    <t>Таблиця</t>
  </si>
  <si>
    <t>(тис.грн)</t>
  </si>
  <si>
    <t>№ з/п</t>
  </si>
  <si>
    <t>Звітна дата</t>
  </si>
  <si>
    <t>Обсяг високоякісних ліквідних активів (ВЛА)</t>
  </si>
  <si>
    <t>Очікувані відпливи грошових коштів:</t>
  </si>
  <si>
    <t>Очікувані надходження грошових коштів:</t>
  </si>
  <si>
    <t>Чистий очікуваний відплив грошових коштів</t>
  </si>
  <si>
    <t>Коефіцієнт покриття ліквідністю (LCR)</t>
  </si>
  <si>
    <t>банкноти і монети</t>
  </si>
  <si>
    <r>
      <t>кошти в Національному банку [на кореспондентському рахунку та рахунку умовного зберігання (ескроу)]</t>
    </r>
    <r>
      <rPr>
        <strike/>
        <sz val="11"/>
        <rFont val="Times New Roman"/>
        <family val="1"/>
        <charset val="204"/>
      </rPr>
      <t xml:space="preserve"> </t>
    </r>
  </si>
  <si>
    <t>сума за ОВДП та ОЗДП, що рефінансуються Національним банком України</t>
  </si>
  <si>
    <t>сума за облігаціями внутрішніх місцевих позик та підприємств, розміщення яких здійснено під гарантію Кабінету Міністрів України, що рефінансуються Національним банком України</t>
  </si>
  <si>
    <t>сума за депозитними сертифікатами Національного банку України</t>
  </si>
  <si>
    <t>сума за депозитами в Національному банку України до 1 дня</t>
  </si>
  <si>
    <t>сума за борговими цінними паперами міжнародних фінансових організацій/державних органів країн G-7 з рейтингами провідних світових рейтингових агенств не нижче АА-/Аа3</t>
  </si>
  <si>
    <t>сума за борговими цінними паперами, емітованими міжнародними банками розвитку</t>
  </si>
  <si>
    <t>кошти на коррахунках в інших банках з рейтингом не нижче інвест.класу, що зменш.на суму незнижувального залишку за відповідними рахунками ностро</t>
  </si>
  <si>
    <t>сума обов'язкових резервів, що  підлягають зберіганню на кореспондентському рахунку банку в Національному банку в період утримання згідно з Положенням №806</t>
  </si>
  <si>
    <t>загальний обсяг високоякісних ліквідних активів (ВЛА)</t>
  </si>
  <si>
    <t>кошти фізичних осіб</t>
  </si>
  <si>
    <t>кошти суб'єктів господарської діяльності</t>
  </si>
  <si>
    <t>кошти інших банків</t>
  </si>
  <si>
    <t xml:space="preserve">кошти  бюджетних установ, виборчих фондів та фонду референдуму </t>
  </si>
  <si>
    <t>кошти небанківських фінансових установ</t>
  </si>
  <si>
    <t>кошти НБУ</t>
  </si>
  <si>
    <t>кредити від міжнародних та інших фінансових організацій</t>
  </si>
  <si>
    <t>цінні папери власного боргу</t>
  </si>
  <si>
    <t>субординований борг та капітальні інструменти з умовами списання/конверсії</t>
  </si>
  <si>
    <t>безвідкличні зобов'язання з кредитування, що надані банком</t>
  </si>
  <si>
    <t>операції , пов'язані з торговим фінансуванням (акредитиви та гарантії)</t>
  </si>
  <si>
    <t>транзитні та клірингові рахунки</t>
  </si>
  <si>
    <t>операції з деривативами</t>
  </si>
  <si>
    <t>кредиторська заборгованість</t>
  </si>
  <si>
    <t>інші балансові та позабалансові зобов'язання, за якими банк очікує відпливи</t>
  </si>
  <si>
    <t>забезпечене фондування</t>
  </si>
  <si>
    <t>сума простроченої заборгованості за очікуваними відпливами</t>
  </si>
  <si>
    <t>сукупні очікувані відпливи грошових коштів</t>
  </si>
  <si>
    <t>кредити фізичним особам</t>
  </si>
  <si>
    <t>кредити суб'єктам господарської діяльності</t>
  </si>
  <si>
    <t>кредити органам державної влади та місцевого самоврядування</t>
  </si>
  <si>
    <t>кошти в Національному банку</t>
  </si>
  <si>
    <t>операції з цінними паперами (які не включені до ВЛА)</t>
  </si>
  <si>
    <t>операції зворотнього репо</t>
  </si>
  <si>
    <t>операції з деривативами та дебіторською заборгованістю</t>
  </si>
  <si>
    <t xml:space="preserve">інші операції, за якими очікуються надходження (згідно з таблицею 1 додатку 3 до Методики розрахунку LCR) </t>
  </si>
  <si>
    <t>сукупні очікувані надходження грошових коштів</t>
  </si>
  <si>
    <t>у всіх валютах</t>
  </si>
  <si>
    <t>у іноземній валюті</t>
  </si>
  <si>
    <t>X</t>
  </si>
  <si>
    <t>Складові розрахунку коефіцієнтів покриття ліквідністю (LCR)  за всіма валютами та в іноземній валюті відповідно до Методики розрахунку коефіцієнта покриття ліквідністю Акціонерне товариство Державний ощадний банк України,  станом на 1 жовтня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</si>
</sst>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\.mm\.yyyy;@"/>
    <numFmt numFmtId="165" formatCode="_-* #,##0_-;\-* #,##0_-;_-* &quot;-&quot;??_-;_-@_-"/>
    <numFmt numFmtId="166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trike/>
      <sz val="1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1" applyFont="1" applyFill="1" applyAlignment="1"/>
    <xf numFmtId="0" fontId="1" fillId="2" borderId="0" xfId="1" applyFill="1"/>
    <xf numFmtId="0" fontId="3" fillId="2" borderId="0" xfId="1" applyFont="1" applyFill="1" applyBorder="1" applyAlignment="1">
      <alignment horizontal="center" wrapText="1"/>
    </xf>
    <xf numFmtId="0" fontId="1" fillId="2" borderId="0" xfId="1" applyFill="1" applyAlignment="1"/>
    <xf numFmtId="0" fontId="3" fillId="2" borderId="0" xfId="1" applyFont="1" applyFill="1" applyBorder="1" applyAlignment="1">
      <alignment horizontal="center" wrapText="1"/>
    </xf>
    <xf numFmtId="0" fontId="1" fillId="2" borderId="0" xfId="1" applyFill="1" applyBorder="1"/>
    <xf numFmtId="0" fontId="4" fillId="2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5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textRotation="90" wrapText="1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textRotation="90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 textRotation="90" wrapText="1"/>
    </xf>
    <xf numFmtId="0" fontId="7" fillId="2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0" fontId="1" fillId="0" borderId="0" xfId="1" applyFill="1"/>
    <xf numFmtId="0" fontId="10" fillId="0" borderId="7" xfId="1" applyFont="1" applyFill="1" applyBorder="1" applyAlignment="1">
      <alignment horizontal="center"/>
    </xf>
    <xf numFmtId="164" fontId="10" fillId="0" borderId="7" xfId="1" applyNumberFormat="1" applyFont="1" applyFill="1" applyBorder="1"/>
    <xf numFmtId="165" fontId="10" fillId="0" borderId="7" xfId="2" applyNumberFormat="1" applyFont="1" applyFill="1" applyBorder="1"/>
    <xf numFmtId="165" fontId="10" fillId="2" borderId="7" xfId="2" applyNumberFormat="1" applyFont="1" applyFill="1" applyBorder="1"/>
    <xf numFmtId="166" fontId="10" fillId="0" borderId="7" xfId="3" applyNumberFormat="1" applyFont="1" applyFill="1" applyBorder="1"/>
    <xf numFmtId="0" fontId="10" fillId="0" borderId="0" xfId="1" applyFont="1" applyFill="1"/>
    <xf numFmtId="0" fontId="1" fillId="0" borderId="7" xfId="1" applyFill="1" applyBorder="1"/>
    <xf numFmtId="165" fontId="10" fillId="0" borderId="7" xfId="2" applyNumberFormat="1" applyFont="1" applyFill="1" applyBorder="1" applyAlignment="1">
      <alignment horizontal="center"/>
    </xf>
    <xf numFmtId="0" fontId="1" fillId="0" borderId="0" xfId="1"/>
    <xf numFmtId="14" fontId="1" fillId="0" borderId="0" xfId="1" applyNumberFormat="1"/>
  </cellXfs>
  <cellStyles count="4">
    <cellStyle name="Відсотковий 2" xfId="3"/>
    <cellStyle name="Звичайний" xfId="0" builtinId="0"/>
    <cellStyle name="Звичайний 2" xfId="1"/>
    <cellStyle name="Фінансови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CF33"/>
  <sheetViews>
    <sheetView tabSelected="1" zoomScale="72" zoomScaleNormal="72" workbookViewId="0">
      <selection activeCell="A2" sqref="A2"/>
    </sheetView>
  </sheetViews>
  <sheetFormatPr defaultColWidth="8.88671875" defaultRowHeight="14.4" x14ac:dyDescent="0.3"/>
  <cols>
    <col min="1" max="1" width="5.6640625" style="44" customWidth="1"/>
    <col min="2" max="2" width="21.88671875" style="44" customWidth="1"/>
    <col min="3" max="3" width="17.33203125" style="44" customWidth="1"/>
    <col min="4" max="4" width="16" style="44" customWidth="1"/>
    <col min="5" max="5" width="13.44140625" style="44" bestFit="1" customWidth="1"/>
    <col min="6" max="6" width="14.6640625" style="44" customWidth="1"/>
    <col min="7" max="7" width="14.44140625" style="44" customWidth="1"/>
    <col min="8" max="8" width="10.6640625" style="44" bestFit="1" customWidth="1"/>
    <col min="9" max="9" width="13.44140625" style="44" bestFit="1" customWidth="1"/>
    <col min="10" max="10" width="14.109375" style="44" customWidth="1"/>
    <col min="11" max="11" width="14.6640625" style="44" customWidth="1"/>
    <col min="12" max="12" width="15.44140625" style="44" customWidth="1"/>
    <col min="13" max="13" width="13.5546875" style="44" customWidth="1"/>
    <col min="14" max="14" width="10.6640625" style="44" customWidth="1"/>
    <col min="15" max="16" width="13.6640625" style="44" customWidth="1"/>
    <col min="17" max="17" width="15.109375" style="44" customWidth="1"/>
    <col min="18" max="18" width="12.88671875" style="44" customWidth="1"/>
    <col min="19" max="19" width="12.6640625" style="44" customWidth="1"/>
    <col min="20" max="20" width="16.5546875" style="44" customWidth="1"/>
    <col min="21" max="21" width="13.6640625" style="44" customWidth="1"/>
    <col min="22" max="23" width="14.33203125" style="44" customWidth="1"/>
    <col min="24" max="24" width="13.109375" style="44" customWidth="1"/>
    <col min="25" max="25" width="12.88671875" style="44" customWidth="1"/>
    <col min="26" max="26" width="12.6640625" style="44" customWidth="1"/>
    <col min="27" max="27" width="12.109375" style="44" customWidth="1"/>
    <col min="28" max="28" width="12.6640625" style="44" customWidth="1"/>
    <col min="29" max="29" width="10.6640625" style="44" customWidth="1"/>
    <col min="30" max="30" width="16" style="44" customWidth="1"/>
    <col min="31" max="31" width="10.33203125" style="44" customWidth="1"/>
    <col min="32" max="32" width="10.5546875" style="44" customWidth="1"/>
    <col min="33" max="33" width="11" style="44" customWidth="1"/>
    <col min="34" max="34" width="14.33203125" style="44" customWidth="1"/>
    <col min="35" max="35" width="11" style="44" customWidth="1"/>
    <col min="36" max="36" width="8.88671875" style="44"/>
    <col min="37" max="37" width="13.6640625" style="44" customWidth="1"/>
    <col min="38" max="38" width="13.109375" style="44" customWidth="1"/>
    <col min="39" max="46" width="8.88671875" style="44"/>
    <col min="47" max="47" width="10.5546875" style="44" customWidth="1"/>
    <col min="48" max="50" width="8.88671875" style="44"/>
    <col min="51" max="51" width="11.109375" style="44" customWidth="1"/>
    <col min="52" max="58" width="8.88671875" style="44"/>
    <col min="59" max="59" width="11.88671875" style="44" customWidth="1"/>
    <col min="60" max="60" width="11" style="44" customWidth="1"/>
    <col min="61" max="62" width="8.88671875" style="44"/>
    <col min="63" max="63" width="10.5546875" style="44" customWidth="1"/>
    <col min="64" max="66" width="8.88671875" style="44"/>
    <col min="67" max="67" width="9.88671875" style="44" bestFit="1" customWidth="1"/>
    <col min="68" max="68" width="11.33203125" style="44" customWidth="1"/>
    <col min="69" max="70" width="11.5546875" style="44" customWidth="1"/>
    <col min="71" max="71" width="10.109375" style="44" customWidth="1"/>
    <col min="72" max="72" width="11.6640625" style="44" customWidth="1"/>
    <col min="73" max="74" width="8.88671875" style="44"/>
    <col min="75" max="76" width="11.33203125" style="44" customWidth="1"/>
    <col min="77" max="77" width="11" style="44" customWidth="1"/>
    <col min="78" max="78" width="10.88671875" style="44" customWidth="1"/>
    <col min="79" max="79" width="11.5546875" style="44" customWidth="1"/>
    <col min="80" max="80" width="10.88671875" style="44" customWidth="1"/>
    <col min="81" max="81" width="12.33203125" style="44" customWidth="1"/>
    <col min="82" max="82" width="12.44140625" style="44" customWidth="1"/>
    <col min="83" max="83" width="9.6640625" style="44" customWidth="1"/>
    <col min="84" max="84" width="10.5546875" style="44" customWidth="1"/>
    <col min="85" max="85" width="14.33203125" style="44" customWidth="1"/>
    <col min="86" max="16384" width="8.88671875" style="44"/>
  </cols>
  <sheetData>
    <row r="1" spans="1:84" s="2" customFormat="1" ht="15.6" x14ac:dyDescent="0.3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</row>
    <row r="2" spans="1:84" s="2" customFormat="1" ht="15" customHeight="1" x14ac:dyDescent="0.3">
      <c r="AU2" s="3"/>
      <c r="AV2" s="3"/>
      <c r="AW2" s="4"/>
      <c r="AX2" s="5" t="s">
        <v>0</v>
      </c>
      <c r="AY2" s="5"/>
      <c r="AZ2" s="5"/>
      <c r="BA2" s="3"/>
      <c r="BB2" s="3"/>
    </row>
    <row r="3" spans="1:84" s="2" customFormat="1" x14ac:dyDescent="0.3"/>
    <row r="4" spans="1:84" s="2" customFormat="1" ht="15.6" x14ac:dyDescent="0.3">
      <c r="CC4" s="6"/>
      <c r="CD4" s="7"/>
      <c r="CF4" s="7" t="s">
        <v>1</v>
      </c>
    </row>
    <row r="5" spans="1:84" s="2" customFormat="1" ht="15" customHeight="1" x14ac:dyDescent="0.3">
      <c r="CC5" s="6"/>
      <c r="CD5" s="8"/>
      <c r="CF5" s="8" t="s">
        <v>2</v>
      </c>
    </row>
    <row r="6" spans="1:84" s="2" customFormat="1" ht="15" customHeight="1" x14ac:dyDescent="0.3">
      <c r="A6" s="9" t="s">
        <v>3</v>
      </c>
      <c r="B6" s="10" t="s">
        <v>4</v>
      </c>
      <c r="C6" s="11" t="s">
        <v>5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3"/>
      <c r="Y6" s="14" t="s">
        <v>6</v>
      </c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6"/>
      <c r="BI6" s="14" t="s">
        <v>7</v>
      </c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6"/>
      <c r="CC6" s="17" t="s">
        <v>8</v>
      </c>
      <c r="CD6" s="18"/>
      <c r="CE6" s="19" t="s">
        <v>9</v>
      </c>
      <c r="CF6" s="19"/>
    </row>
    <row r="7" spans="1:84" s="2" customFormat="1" ht="148.94999999999999" customHeight="1" x14ac:dyDescent="0.3">
      <c r="A7" s="20"/>
      <c r="B7" s="21"/>
      <c r="C7" s="22" t="s">
        <v>10</v>
      </c>
      <c r="D7" s="23"/>
      <c r="E7" s="24" t="s">
        <v>11</v>
      </c>
      <c r="F7" s="25"/>
      <c r="G7" s="24" t="s">
        <v>12</v>
      </c>
      <c r="H7" s="25"/>
      <c r="I7" s="24" t="s">
        <v>13</v>
      </c>
      <c r="J7" s="25"/>
      <c r="K7" s="22" t="s">
        <v>14</v>
      </c>
      <c r="L7" s="23"/>
      <c r="M7" s="22" t="s">
        <v>15</v>
      </c>
      <c r="N7" s="23"/>
      <c r="O7" s="22" t="s">
        <v>16</v>
      </c>
      <c r="P7" s="23"/>
      <c r="Q7" s="22" t="s">
        <v>17</v>
      </c>
      <c r="R7" s="23"/>
      <c r="S7" s="22" t="s">
        <v>18</v>
      </c>
      <c r="T7" s="23"/>
      <c r="U7" s="24" t="s">
        <v>19</v>
      </c>
      <c r="V7" s="25"/>
      <c r="W7" s="22" t="s">
        <v>20</v>
      </c>
      <c r="X7" s="23"/>
      <c r="Y7" s="22" t="s">
        <v>21</v>
      </c>
      <c r="Z7" s="23"/>
      <c r="AA7" s="22" t="s">
        <v>22</v>
      </c>
      <c r="AB7" s="23"/>
      <c r="AC7" s="22" t="s">
        <v>23</v>
      </c>
      <c r="AD7" s="23"/>
      <c r="AE7" s="24" t="s">
        <v>24</v>
      </c>
      <c r="AF7" s="25"/>
      <c r="AG7" s="22" t="s">
        <v>25</v>
      </c>
      <c r="AH7" s="23"/>
      <c r="AI7" s="22" t="s">
        <v>26</v>
      </c>
      <c r="AJ7" s="23"/>
      <c r="AK7" s="24" t="s">
        <v>27</v>
      </c>
      <c r="AL7" s="25"/>
      <c r="AM7" s="22" t="s">
        <v>28</v>
      </c>
      <c r="AN7" s="23"/>
      <c r="AO7" s="24" t="s">
        <v>29</v>
      </c>
      <c r="AP7" s="25"/>
      <c r="AQ7" s="24" t="s">
        <v>30</v>
      </c>
      <c r="AR7" s="25"/>
      <c r="AS7" s="24" t="s">
        <v>31</v>
      </c>
      <c r="AT7" s="25"/>
      <c r="AU7" s="22" t="s">
        <v>32</v>
      </c>
      <c r="AV7" s="23"/>
      <c r="AW7" s="24" t="s">
        <v>33</v>
      </c>
      <c r="AX7" s="25"/>
      <c r="AY7" s="22" t="s">
        <v>34</v>
      </c>
      <c r="AZ7" s="23"/>
      <c r="BA7" s="24" t="s">
        <v>35</v>
      </c>
      <c r="BB7" s="25"/>
      <c r="BC7" s="22" t="s">
        <v>36</v>
      </c>
      <c r="BD7" s="23"/>
      <c r="BE7" s="24" t="s">
        <v>37</v>
      </c>
      <c r="BF7" s="25"/>
      <c r="BG7" s="22" t="s">
        <v>38</v>
      </c>
      <c r="BH7" s="23"/>
      <c r="BI7" s="24" t="s">
        <v>39</v>
      </c>
      <c r="BJ7" s="25"/>
      <c r="BK7" s="22" t="s">
        <v>40</v>
      </c>
      <c r="BL7" s="23"/>
      <c r="BM7" s="22" t="s">
        <v>41</v>
      </c>
      <c r="BN7" s="23"/>
      <c r="BO7" s="24" t="s">
        <v>42</v>
      </c>
      <c r="BP7" s="25"/>
      <c r="BQ7" s="22" t="s">
        <v>23</v>
      </c>
      <c r="BR7" s="23"/>
      <c r="BS7" s="22" t="s">
        <v>43</v>
      </c>
      <c r="BT7" s="23"/>
      <c r="BU7" s="22" t="s">
        <v>44</v>
      </c>
      <c r="BV7" s="23"/>
      <c r="BW7" s="22" t="s">
        <v>45</v>
      </c>
      <c r="BX7" s="23"/>
      <c r="BY7" s="24" t="s">
        <v>46</v>
      </c>
      <c r="BZ7" s="25"/>
      <c r="CA7" s="22" t="s">
        <v>47</v>
      </c>
      <c r="CB7" s="23"/>
      <c r="CC7" s="26"/>
      <c r="CD7" s="27"/>
      <c r="CE7" s="19"/>
      <c r="CF7" s="19"/>
    </row>
    <row r="8" spans="1:84" s="2" customFormat="1" ht="51" customHeight="1" x14ac:dyDescent="0.3">
      <c r="A8" s="28"/>
      <c r="B8" s="29"/>
      <c r="C8" s="30" t="s">
        <v>48</v>
      </c>
      <c r="D8" s="30" t="s">
        <v>49</v>
      </c>
      <c r="E8" s="30" t="s">
        <v>48</v>
      </c>
      <c r="F8" s="31" t="s">
        <v>49</v>
      </c>
      <c r="G8" s="31" t="s">
        <v>48</v>
      </c>
      <c r="H8" s="31" t="s">
        <v>49</v>
      </c>
      <c r="I8" s="32" t="s">
        <v>48</v>
      </c>
      <c r="J8" s="31" t="s">
        <v>49</v>
      </c>
      <c r="K8" s="32" t="s">
        <v>48</v>
      </c>
      <c r="L8" s="31" t="s">
        <v>49</v>
      </c>
      <c r="M8" s="30" t="s">
        <v>48</v>
      </c>
      <c r="N8" s="30" t="s">
        <v>49</v>
      </c>
      <c r="O8" s="30" t="s">
        <v>48</v>
      </c>
      <c r="P8" s="30" t="s">
        <v>49</v>
      </c>
      <c r="Q8" s="30" t="s">
        <v>48</v>
      </c>
      <c r="R8" s="30" t="s">
        <v>49</v>
      </c>
      <c r="S8" s="30" t="s">
        <v>48</v>
      </c>
      <c r="T8" s="30" t="s">
        <v>49</v>
      </c>
      <c r="U8" s="30" t="s">
        <v>48</v>
      </c>
      <c r="V8" s="30" t="s">
        <v>49</v>
      </c>
      <c r="W8" s="30" t="s">
        <v>48</v>
      </c>
      <c r="X8" s="30" t="s">
        <v>49</v>
      </c>
      <c r="Y8" s="30" t="s">
        <v>48</v>
      </c>
      <c r="Z8" s="30" t="s">
        <v>49</v>
      </c>
      <c r="AA8" s="30" t="s">
        <v>48</v>
      </c>
      <c r="AB8" s="30" t="s">
        <v>49</v>
      </c>
      <c r="AC8" s="30" t="s">
        <v>48</v>
      </c>
      <c r="AD8" s="30" t="s">
        <v>49</v>
      </c>
      <c r="AE8" s="30" t="s">
        <v>48</v>
      </c>
      <c r="AF8" s="30" t="s">
        <v>49</v>
      </c>
      <c r="AG8" s="30" t="s">
        <v>48</v>
      </c>
      <c r="AH8" s="30" t="s">
        <v>49</v>
      </c>
      <c r="AI8" s="30" t="s">
        <v>48</v>
      </c>
      <c r="AJ8" s="30" t="s">
        <v>49</v>
      </c>
      <c r="AK8" s="30" t="s">
        <v>48</v>
      </c>
      <c r="AL8" s="30" t="s">
        <v>49</v>
      </c>
      <c r="AM8" s="30" t="s">
        <v>48</v>
      </c>
      <c r="AN8" s="30" t="s">
        <v>49</v>
      </c>
      <c r="AO8" s="30" t="s">
        <v>48</v>
      </c>
      <c r="AP8" s="30" t="s">
        <v>49</v>
      </c>
      <c r="AQ8" s="30" t="s">
        <v>48</v>
      </c>
      <c r="AR8" s="30" t="s">
        <v>49</v>
      </c>
      <c r="AS8" s="30" t="s">
        <v>48</v>
      </c>
      <c r="AT8" s="30" t="s">
        <v>49</v>
      </c>
      <c r="AU8" s="30" t="s">
        <v>48</v>
      </c>
      <c r="AV8" s="30" t="s">
        <v>49</v>
      </c>
      <c r="AW8" s="30" t="s">
        <v>48</v>
      </c>
      <c r="AX8" s="30" t="s">
        <v>49</v>
      </c>
      <c r="AY8" s="30" t="s">
        <v>48</v>
      </c>
      <c r="AZ8" s="30" t="s">
        <v>49</v>
      </c>
      <c r="BA8" s="33" t="s">
        <v>48</v>
      </c>
      <c r="BB8" s="33" t="s">
        <v>49</v>
      </c>
      <c r="BC8" s="30" t="s">
        <v>48</v>
      </c>
      <c r="BD8" s="30" t="s">
        <v>49</v>
      </c>
      <c r="BE8" s="30" t="s">
        <v>48</v>
      </c>
      <c r="BF8" s="30" t="s">
        <v>49</v>
      </c>
      <c r="BG8" s="30" t="s">
        <v>48</v>
      </c>
      <c r="BH8" s="30" t="s">
        <v>49</v>
      </c>
      <c r="BI8" s="30" t="s">
        <v>48</v>
      </c>
      <c r="BJ8" s="30" t="s">
        <v>49</v>
      </c>
      <c r="BK8" s="30" t="s">
        <v>48</v>
      </c>
      <c r="BL8" s="30" t="s">
        <v>49</v>
      </c>
      <c r="BM8" s="30" t="s">
        <v>48</v>
      </c>
      <c r="BN8" s="30" t="s">
        <v>49</v>
      </c>
      <c r="BO8" s="33" t="s">
        <v>48</v>
      </c>
      <c r="BP8" s="33" t="s">
        <v>49</v>
      </c>
      <c r="BQ8" s="30" t="s">
        <v>48</v>
      </c>
      <c r="BR8" s="30" t="s">
        <v>49</v>
      </c>
      <c r="BS8" s="30" t="s">
        <v>48</v>
      </c>
      <c r="BT8" s="30" t="s">
        <v>49</v>
      </c>
      <c r="BU8" s="30" t="s">
        <v>48</v>
      </c>
      <c r="BV8" s="30" t="s">
        <v>49</v>
      </c>
      <c r="BW8" s="30" t="s">
        <v>48</v>
      </c>
      <c r="BX8" s="30" t="s">
        <v>49</v>
      </c>
      <c r="BY8" s="30" t="s">
        <v>48</v>
      </c>
      <c r="BZ8" s="30" t="s">
        <v>49</v>
      </c>
      <c r="CA8" s="30" t="s">
        <v>48</v>
      </c>
      <c r="CB8" s="30" t="s">
        <v>49</v>
      </c>
      <c r="CC8" s="30" t="s">
        <v>48</v>
      </c>
      <c r="CD8" s="30" t="s">
        <v>49</v>
      </c>
      <c r="CE8" s="30" t="s">
        <v>48</v>
      </c>
      <c r="CF8" s="30" t="s">
        <v>49</v>
      </c>
    </row>
    <row r="9" spans="1:84" s="35" customFormat="1" x14ac:dyDescent="0.3">
      <c r="A9" s="34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4">
        <v>10</v>
      </c>
      <c r="K9" s="34">
        <v>11</v>
      </c>
      <c r="L9" s="34">
        <v>12</v>
      </c>
      <c r="M9" s="34">
        <v>13</v>
      </c>
      <c r="N9" s="34">
        <v>14</v>
      </c>
      <c r="O9" s="34">
        <v>15</v>
      </c>
      <c r="P9" s="34">
        <v>16</v>
      </c>
      <c r="Q9" s="34">
        <v>17</v>
      </c>
      <c r="R9" s="34">
        <v>18</v>
      </c>
      <c r="S9" s="34">
        <v>19</v>
      </c>
      <c r="T9" s="34">
        <v>20</v>
      </c>
      <c r="U9" s="34">
        <v>21</v>
      </c>
      <c r="V9" s="34">
        <v>22</v>
      </c>
      <c r="W9" s="34">
        <v>23</v>
      </c>
      <c r="X9" s="34">
        <v>24</v>
      </c>
      <c r="Y9" s="34">
        <v>25</v>
      </c>
      <c r="Z9" s="34">
        <v>26</v>
      </c>
      <c r="AA9" s="34">
        <v>27</v>
      </c>
      <c r="AB9" s="34">
        <v>28</v>
      </c>
      <c r="AC9" s="34">
        <v>29</v>
      </c>
      <c r="AD9" s="34">
        <v>30</v>
      </c>
      <c r="AE9" s="34">
        <v>31</v>
      </c>
      <c r="AF9" s="34">
        <v>32</v>
      </c>
      <c r="AG9" s="34">
        <v>33</v>
      </c>
      <c r="AH9" s="34">
        <v>34</v>
      </c>
      <c r="AI9" s="34">
        <v>35</v>
      </c>
      <c r="AJ9" s="34">
        <v>36</v>
      </c>
      <c r="AK9" s="34">
        <v>37</v>
      </c>
      <c r="AL9" s="34">
        <v>38</v>
      </c>
      <c r="AM9" s="34">
        <v>39</v>
      </c>
      <c r="AN9" s="34">
        <v>40</v>
      </c>
      <c r="AO9" s="34">
        <v>41</v>
      </c>
      <c r="AP9" s="34">
        <v>42</v>
      </c>
      <c r="AQ9" s="34">
        <v>43</v>
      </c>
      <c r="AR9" s="34">
        <v>44</v>
      </c>
      <c r="AS9" s="34">
        <v>45</v>
      </c>
      <c r="AT9" s="34">
        <v>46</v>
      </c>
      <c r="AU9" s="34">
        <v>47</v>
      </c>
      <c r="AV9" s="34">
        <v>48</v>
      </c>
      <c r="AW9" s="34">
        <v>49</v>
      </c>
      <c r="AX9" s="34">
        <v>50</v>
      </c>
      <c r="AY9" s="34">
        <v>51</v>
      </c>
      <c r="AZ9" s="34">
        <v>52</v>
      </c>
      <c r="BA9" s="34">
        <v>53</v>
      </c>
      <c r="BB9" s="34">
        <v>54</v>
      </c>
      <c r="BC9" s="34">
        <v>55</v>
      </c>
      <c r="BD9" s="34">
        <v>56</v>
      </c>
      <c r="BE9" s="34">
        <v>57</v>
      </c>
      <c r="BF9" s="34">
        <v>58</v>
      </c>
      <c r="BG9" s="34">
        <v>59</v>
      </c>
      <c r="BH9" s="34">
        <v>60</v>
      </c>
      <c r="BI9" s="34">
        <v>61</v>
      </c>
      <c r="BJ9" s="34">
        <v>62</v>
      </c>
      <c r="BK9" s="34">
        <v>63</v>
      </c>
      <c r="BL9" s="34">
        <v>64</v>
      </c>
      <c r="BM9" s="34">
        <v>65</v>
      </c>
      <c r="BN9" s="34">
        <v>66</v>
      </c>
      <c r="BO9" s="34">
        <v>67</v>
      </c>
      <c r="BP9" s="34">
        <v>68</v>
      </c>
      <c r="BQ9" s="34">
        <v>69</v>
      </c>
      <c r="BR9" s="34">
        <v>70</v>
      </c>
      <c r="BS9" s="34">
        <v>71</v>
      </c>
      <c r="BT9" s="34">
        <v>72</v>
      </c>
      <c r="BU9" s="34">
        <v>73</v>
      </c>
      <c r="BV9" s="34">
        <v>74</v>
      </c>
      <c r="BW9" s="34">
        <v>75</v>
      </c>
      <c r="BX9" s="34">
        <v>76</v>
      </c>
      <c r="BY9" s="34">
        <v>77</v>
      </c>
      <c r="BZ9" s="34">
        <v>78</v>
      </c>
      <c r="CA9" s="34">
        <v>79</v>
      </c>
      <c r="CB9" s="34">
        <v>80</v>
      </c>
      <c r="CC9" s="34">
        <v>81</v>
      </c>
      <c r="CD9" s="34">
        <v>82</v>
      </c>
      <c r="CE9" s="34">
        <v>83</v>
      </c>
      <c r="CF9" s="34">
        <v>84</v>
      </c>
    </row>
    <row r="10" spans="1:84" s="41" customFormat="1" ht="12" x14ac:dyDescent="0.25">
      <c r="A10" s="36">
        <v>1</v>
      </c>
      <c r="B10" s="37">
        <v>45536</v>
      </c>
      <c r="C10" s="38">
        <v>15973295.960429998</v>
      </c>
      <c r="D10" s="38">
        <v>7085731.5712399986</v>
      </c>
      <c r="E10" s="38">
        <v>30922794.257800002</v>
      </c>
      <c r="F10" s="38"/>
      <c r="G10" s="38">
        <v>110994930.6627</v>
      </c>
      <c r="H10" s="38">
        <v>0</v>
      </c>
      <c r="I10" s="38">
        <v>0</v>
      </c>
      <c r="J10" s="38">
        <v>0</v>
      </c>
      <c r="K10" s="38">
        <v>40951000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10628597.356850002</v>
      </c>
      <c r="T10" s="38">
        <v>10628597.356850002</v>
      </c>
      <c r="U10" s="38">
        <v>44717156.929269999</v>
      </c>
      <c r="V10" s="38"/>
      <c r="W10" s="38">
        <v>164753461.30851999</v>
      </c>
      <c r="X10" s="38">
        <v>17714328.928100001</v>
      </c>
      <c r="Y10" s="38">
        <v>24003194.665445004</v>
      </c>
      <c r="Z10" s="38">
        <v>4049818.8863860015</v>
      </c>
      <c r="AA10" s="38">
        <v>44000831.954875998</v>
      </c>
      <c r="AB10" s="38">
        <v>7456959.1543300003</v>
      </c>
      <c r="AC10" s="38">
        <v>448556.54287</v>
      </c>
      <c r="AD10" s="38">
        <v>447672.37925</v>
      </c>
      <c r="AE10" s="38">
        <v>1408194.9080779999</v>
      </c>
      <c r="AF10" s="38">
        <v>411049.55127799994</v>
      </c>
      <c r="AG10" s="38">
        <v>3477275.07693</v>
      </c>
      <c r="AH10" s="38">
        <v>600199.89197000011</v>
      </c>
      <c r="AI10" s="38">
        <v>0</v>
      </c>
      <c r="AJ10" s="38">
        <v>0</v>
      </c>
      <c r="AK10" s="38">
        <v>1118404.1794100001</v>
      </c>
      <c r="AL10" s="38">
        <v>1118404.1794100001</v>
      </c>
      <c r="AM10" s="38">
        <v>5.7782399999999994</v>
      </c>
      <c r="AN10" s="38">
        <v>0</v>
      </c>
      <c r="AO10" s="38">
        <v>0</v>
      </c>
      <c r="AP10" s="38">
        <v>0</v>
      </c>
      <c r="AQ10" s="38">
        <v>37099.406782500002</v>
      </c>
      <c r="AR10" s="38">
        <v>0</v>
      </c>
      <c r="AS10" s="38">
        <v>3.4949129999999999</v>
      </c>
      <c r="AT10" s="38">
        <v>0</v>
      </c>
      <c r="AU10" s="38">
        <v>2826858.7652800004</v>
      </c>
      <c r="AV10" s="38">
        <v>351660.43871000037</v>
      </c>
      <c r="AW10" s="38">
        <v>313.15046999999998</v>
      </c>
      <c r="AX10" s="38">
        <v>0</v>
      </c>
      <c r="AY10" s="38">
        <v>4731444.6156400004</v>
      </c>
      <c r="AZ10" s="38">
        <v>107773.92798000015</v>
      </c>
      <c r="BA10" s="38">
        <v>0</v>
      </c>
      <c r="BB10" s="38">
        <v>0</v>
      </c>
      <c r="BC10" s="38">
        <v>0</v>
      </c>
      <c r="BD10" s="38">
        <v>0</v>
      </c>
      <c r="BE10" s="38">
        <v>0</v>
      </c>
      <c r="BF10" s="38">
        <v>0</v>
      </c>
      <c r="BG10" s="38">
        <v>82052182.538929999</v>
      </c>
      <c r="BH10" s="38">
        <v>14543538.409299999</v>
      </c>
      <c r="BI10" s="38">
        <v>245079.87881999998</v>
      </c>
      <c r="BJ10" s="38">
        <v>23.16421999999875</v>
      </c>
      <c r="BK10" s="38">
        <v>1308851.684845</v>
      </c>
      <c r="BL10" s="38">
        <v>41126.834945000024</v>
      </c>
      <c r="BM10" s="38">
        <v>25363.041144999999</v>
      </c>
      <c r="BN10" s="38">
        <v>7764.8975350000001</v>
      </c>
      <c r="BO10" s="39">
        <v>237093.96348999999</v>
      </c>
      <c r="BP10" s="38">
        <v>0</v>
      </c>
      <c r="BQ10" s="38">
        <v>15977352.900290001</v>
      </c>
      <c r="BR10" s="38">
        <v>15777215.443050001</v>
      </c>
      <c r="BS10" s="38">
        <v>1120544.5975600001</v>
      </c>
      <c r="BT10" s="38">
        <v>62774.470780000091</v>
      </c>
      <c r="BU10" s="38">
        <v>0</v>
      </c>
      <c r="BV10" s="38">
        <v>0</v>
      </c>
      <c r="BW10" s="38">
        <v>78.342460000000003</v>
      </c>
      <c r="BX10" s="38">
        <v>0</v>
      </c>
      <c r="BY10" s="38">
        <v>3120859.9181199996</v>
      </c>
      <c r="BZ10" s="38">
        <v>112333.49134999976</v>
      </c>
      <c r="CA10" s="38">
        <v>22035224.326730002</v>
      </c>
      <c r="CB10" s="38">
        <v>16001238.30188</v>
      </c>
      <c r="CC10" s="38">
        <v>60016958.212200001</v>
      </c>
      <c r="CD10" s="38">
        <v>3635884.6023300001</v>
      </c>
      <c r="CE10" s="40">
        <f>ROUND(W10/CC10*100,4)</f>
        <v>274.51150000000001</v>
      </c>
      <c r="CF10" s="40">
        <f>ROUND(X10/CD10*100,4)</f>
        <v>487.20819999999998</v>
      </c>
    </row>
    <row r="11" spans="1:84" s="35" customFormat="1" ht="15" customHeight="1" x14ac:dyDescent="0.3">
      <c r="A11" s="36">
        <f>A10+1</f>
        <v>2</v>
      </c>
      <c r="B11" s="37">
        <v>45538</v>
      </c>
      <c r="C11" s="38">
        <v>17139168.644429997</v>
      </c>
      <c r="D11" s="38">
        <v>6728685.0552399978</v>
      </c>
      <c r="E11" s="38">
        <v>26181702.522999998</v>
      </c>
      <c r="F11" s="38"/>
      <c r="G11" s="38">
        <v>111023789.91161001</v>
      </c>
      <c r="H11" s="38">
        <v>0</v>
      </c>
      <c r="I11" s="38">
        <v>0</v>
      </c>
      <c r="J11" s="38">
        <v>0</v>
      </c>
      <c r="K11" s="38">
        <v>44451000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10093027.58286</v>
      </c>
      <c r="T11" s="38">
        <v>10093027.58286</v>
      </c>
      <c r="U11" s="38">
        <v>44717156.929269999</v>
      </c>
      <c r="V11" s="42"/>
      <c r="W11" s="38">
        <v>164171531.73263001</v>
      </c>
      <c r="X11" s="38">
        <v>16821712.638099998</v>
      </c>
      <c r="Y11" s="38">
        <v>23932907.935355999</v>
      </c>
      <c r="Z11" s="38">
        <v>4138865.3080959972</v>
      </c>
      <c r="AA11" s="38">
        <v>44366624.594431996</v>
      </c>
      <c r="AB11" s="38">
        <v>7419293.3184759971</v>
      </c>
      <c r="AC11" s="38">
        <v>355859.50743000006</v>
      </c>
      <c r="AD11" s="38">
        <v>355011.16369000007</v>
      </c>
      <c r="AE11" s="38">
        <v>1393161.2710880002</v>
      </c>
      <c r="AF11" s="38">
        <v>409447.54730800015</v>
      </c>
      <c r="AG11" s="38">
        <v>3474084.7732600002</v>
      </c>
      <c r="AH11" s="38">
        <v>619186.20049000019</v>
      </c>
      <c r="AI11" s="38">
        <v>0</v>
      </c>
      <c r="AJ11" s="38">
        <v>0</v>
      </c>
      <c r="AK11" s="38">
        <v>1114849.94897</v>
      </c>
      <c r="AL11" s="38">
        <v>1114849.94897</v>
      </c>
      <c r="AM11" s="38">
        <v>5.7782399999999994</v>
      </c>
      <c r="AN11" s="38">
        <v>0</v>
      </c>
      <c r="AO11" s="38">
        <v>0</v>
      </c>
      <c r="AP11" s="38">
        <v>0</v>
      </c>
      <c r="AQ11" s="38">
        <v>39041.100371499997</v>
      </c>
      <c r="AR11" s="38">
        <v>0</v>
      </c>
      <c r="AS11" s="38">
        <v>15003.494912999999</v>
      </c>
      <c r="AT11" s="38">
        <v>0</v>
      </c>
      <c r="AU11" s="38">
        <v>1865197.4185900001</v>
      </c>
      <c r="AV11" s="38">
        <v>181152.31382000004</v>
      </c>
      <c r="AW11" s="38">
        <v>467415.68476999999</v>
      </c>
      <c r="AX11" s="38">
        <v>91901.059080000006</v>
      </c>
      <c r="AY11" s="38">
        <v>4758772.8757999996</v>
      </c>
      <c r="AZ11" s="38">
        <v>132357.81383999996</v>
      </c>
      <c r="BA11" s="38">
        <v>0</v>
      </c>
      <c r="BB11" s="38">
        <v>0</v>
      </c>
      <c r="BC11" s="42"/>
      <c r="BD11" s="42"/>
      <c r="BE11" s="38">
        <v>0</v>
      </c>
      <c r="BF11" s="38">
        <v>0</v>
      </c>
      <c r="BG11" s="38">
        <v>81782924.383220002</v>
      </c>
      <c r="BH11" s="38">
        <v>14462064.67378</v>
      </c>
      <c r="BI11" s="38">
        <v>247877.36555999998</v>
      </c>
      <c r="BJ11" s="38">
        <v>35.013979999974254</v>
      </c>
      <c r="BK11" s="38">
        <v>1283933.144655</v>
      </c>
      <c r="BL11" s="38">
        <v>71901.403819999905</v>
      </c>
      <c r="BM11" s="38">
        <v>113979.957115</v>
      </c>
      <c r="BN11" s="38">
        <v>77022.543300000005</v>
      </c>
      <c r="BO11" s="39">
        <v>236340.49118000001</v>
      </c>
      <c r="BP11" s="38">
        <v>0</v>
      </c>
      <c r="BQ11" s="38">
        <v>16012082.28356</v>
      </c>
      <c r="BR11" s="38">
        <v>16011946.144650001</v>
      </c>
      <c r="BS11" s="38">
        <v>1110874.54629</v>
      </c>
      <c r="BT11" s="38">
        <v>62539.884179999935</v>
      </c>
      <c r="BU11" s="38">
        <v>0</v>
      </c>
      <c r="BV11" s="38">
        <v>0</v>
      </c>
      <c r="BW11" s="38">
        <v>491116.21695000003</v>
      </c>
      <c r="BX11" s="38">
        <v>490592.82327000005</v>
      </c>
      <c r="BY11" s="38">
        <v>2086903.16389</v>
      </c>
      <c r="BZ11" s="38">
        <v>156895.47854000004</v>
      </c>
      <c r="CA11" s="38">
        <v>21583107.169199999</v>
      </c>
      <c r="CB11" s="38">
        <v>16870933.291749999</v>
      </c>
      <c r="CC11" s="38">
        <v>60199817.214019999</v>
      </c>
      <c r="CD11" s="38">
        <v>3615516.1684500002</v>
      </c>
      <c r="CE11" s="40">
        <f t="shared" ref="CE11:CF26" si="0">ROUND(W11/CC11*100,4)</f>
        <v>272.71100000000001</v>
      </c>
      <c r="CF11" s="40">
        <f t="shared" si="0"/>
        <v>465.2645</v>
      </c>
    </row>
    <row r="12" spans="1:84" s="35" customFormat="1" ht="15" customHeight="1" x14ac:dyDescent="0.3">
      <c r="A12" s="36">
        <f t="shared" ref="A12:A31" si="1">A11+1</f>
        <v>3</v>
      </c>
      <c r="B12" s="37">
        <v>45539</v>
      </c>
      <c r="C12" s="38">
        <v>16969939.371789999</v>
      </c>
      <c r="D12" s="38">
        <v>6228290.2382999994</v>
      </c>
      <c r="E12" s="38">
        <v>26050647.234960001</v>
      </c>
      <c r="F12" s="38"/>
      <c r="G12" s="38">
        <v>111024263.97834</v>
      </c>
      <c r="H12" s="38">
        <v>0</v>
      </c>
      <c r="I12" s="38">
        <v>0</v>
      </c>
      <c r="J12" s="38">
        <v>0</v>
      </c>
      <c r="K12" s="38">
        <v>44451000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9342435.3574499991</v>
      </c>
      <c r="T12" s="38">
        <v>9342435.3574499991</v>
      </c>
      <c r="U12" s="38">
        <v>44717156.929269999</v>
      </c>
      <c r="V12" s="42"/>
      <c r="W12" s="38">
        <v>163121129.01326999</v>
      </c>
      <c r="X12" s="38">
        <v>15570725.59575</v>
      </c>
      <c r="Y12" s="38">
        <v>23650881.767415002</v>
      </c>
      <c r="Z12" s="38">
        <v>4102186.0516780028</v>
      </c>
      <c r="AA12" s="38">
        <v>44793247.837297991</v>
      </c>
      <c r="AB12" s="38">
        <v>7330658.4357279949</v>
      </c>
      <c r="AC12" s="38">
        <v>428187.25719999999</v>
      </c>
      <c r="AD12" s="38">
        <v>427340.14637999999</v>
      </c>
      <c r="AE12" s="38">
        <v>1439501.895126</v>
      </c>
      <c r="AF12" s="38">
        <v>410036.97737600002</v>
      </c>
      <c r="AG12" s="38">
        <v>3307616.4065500004</v>
      </c>
      <c r="AH12" s="38">
        <v>619566.79763000028</v>
      </c>
      <c r="AI12" s="38">
        <v>0</v>
      </c>
      <c r="AJ12" s="38">
        <v>0</v>
      </c>
      <c r="AK12" s="38">
        <v>1115892.59564</v>
      </c>
      <c r="AL12" s="38">
        <v>1115892.59564</v>
      </c>
      <c r="AM12" s="38">
        <v>5.7782399999999994</v>
      </c>
      <c r="AN12" s="38">
        <v>0</v>
      </c>
      <c r="AO12" s="38">
        <v>0</v>
      </c>
      <c r="AP12" s="38">
        <v>0</v>
      </c>
      <c r="AQ12" s="38">
        <v>41210.738415500004</v>
      </c>
      <c r="AR12" s="38">
        <v>0</v>
      </c>
      <c r="AS12" s="38">
        <v>15003.494912999999</v>
      </c>
      <c r="AT12" s="38">
        <v>0</v>
      </c>
      <c r="AU12" s="38">
        <v>1766149.7850199998</v>
      </c>
      <c r="AV12" s="38">
        <v>86892.889139999868</v>
      </c>
      <c r="AW12" s="38">
        <v>291249.70043000003</v>
      </c>
      <c r="AX12" s="38">
        <v>125906.62480000002</v>
      </c>
      <c r="AY12" s="38">
        <v>4841735.2939600004</v>
      </c>
      <c r="AZ12" s="38">
        <v>207093.35972000007</v>
      </c>
      <c r="BA12" s="38">
        <v>0</v>
      </c>
      <c r="BB12" s="38">
        <v>0</v>
      </c>
      <c r="BC12" s="42"/>
      <c r="BD12" s="42"/>
      <c r="BE12" s="38">
        <v>0</v>
      </c>
      <c r="BF12" s="38">
        <v>0</v>
      </c>
      <c r="BG12" s="38">
        <v>81690682.550209999</v>
      </c>
      <c r="BH12" s="38">
        <v>14425573.878110001</v>
      </c>
      <c r="BI12" s="38">
        <v>245918.60069499997</v>
      </c>
      <c r="BJ12" s="38">
        <v>19.915149999978894</v>
      </c>
      <c r="BK12" s="38">
        <v>1246016.3513249999</v>
      </c>
      <c r="BL12" s="38">
        <v>71289.14707999985</v>
      </c>
      <c r="BM12" s="38">
        <v>109131.536745</v>
      </c>
      <c r="BN12" s="38">
        <v>77094.577485000002</v>
      </c>
      <c r="BO12" s="39">
        <v>236561.52507</v>
      </c>
      <c r="BP12" s="38">
        <v>0</v>
      </c>
      <c r="BQ12" s="38">
        <v>17374624.133820001</v>
      </c>
      <c r="BR12" s="38">
        <v>17374491.041990001</v>
      </c>
      <c r="BS12" s="38">
        <v>1452808.55284</v>
      </c>
      <c r="BT12" s="38">
        <v>62548.193470000057</v>
      </c>
      <c r="BU12" s="38">
        <v>0</v>
      </c>
      <c r="BV12" s="38">
        <v>0</v>
      </c>
      <c r="BW12" s="38">
        <v>293113.65703</v>
      </c>
      <c r="BX12" s="38">
        <v>292682.74326000002</v>
      </c>
      <c r="BY12" s="38">
        <v>2005192.1798700003</v>
      </c>
      <c r="BZ12" s="38">
        <v>111294.88468000025</v>
      </c>
      <c r="CA12" s="38">
        <v>22963366.5374</v>
      </c>
      <c r="CB12" s="38">
        <v>17989420.503120001</v>
      </c>
      <c r="CC12" s="38">
        <v>58727316.012809999</v>
      </c>
      <c r="CD12" s="38">
        <v>3606393.4695299999</v>
      </c>
      <c r="CE12" s="40">
        <f t="shared" si="0"/>
        <v>277.7602</v>
      </c>
      <c r="CF12" s="40">
        <f t="shared" si="0"/>
        <v>431.7534</v>
      </c>
    </row>
    <row r="13" spans="1:84" s="35" customFormat="1" ht="15" customHeight="1" x14ac:dyDescent="0.3">
      <c r="A13" s="36">
        <f t="shared" si="1"/>
        <v>4</v>
      </c>
      <c r="B13" s="37">
        <v>45540</v>
      </c>
      <c r="C13" s="38">
        <v>16277681.755719999</v>
      </c>
      <c r="D13" s="38">
        <v>5810385.6980299987</v>
      </c>
      <c r="E13" s="38">
        <v>29992449.86583</v>
      </c>
      <c r="F13" s="38"/>
      <c r="G13" s="38">
        <v>114027840.48785</v>
      </c>
      <c r="H13" s="38">
        <v>0</v>
      </c>
      <c r="I13" s="38">
        <v>0</v>
      </c>
      <c r="J13" s="38">
        <v>0</v>
      </c>
      <c r="K13" s="38">
        <v>45451000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8715578.5470400006</v>
      </c>
      <c r="T13" s="38">
        <v>8715578.5470400006</v>
      </c>
      <c r="U13" s="38">
        <v>44717156.929269999</v>
      </c>
      <c r="V13" s="42"/>
      <c r="W13" s="38">
        <v>169747393.72718</v>
      </c>
      <c r="X13" s="38">
        <v>14525964.24508</v>
      </c>
      <c r="Y13" s="38">
        <v>23851585.967373002</v>
      </c>
      <c r="Z13" s="38">
        <v>4117685.1238560006</v>
      </c>
      <c r="AA13" s="38">
        <v>45580148.736752003</v>
      </c>
      <c r="AB13" s="38">
        <v>7283871.5050340006</v>
      </c>
      <c r="AC13" s="38">
        <v>411304.58374000003</v>
      </c>
      <c r="AD13" s="38">
        <v>410458.83463000006</v>
      </c>
      <c r="AE13" s="38">
        <v>1374902.1757140001</v>
      </c>
      <c r="AF13" s="38">
        <v>411226.61752400012</v>
      </c>
      <c r="AG13" s="38">
        <v>3508197.5385200004</v>
      </c>
      <c r="AH13" s="38">
        <v>621949.67261000047</v>
      </c>
      <c r="AI13" s="38">
        <v>0</v>
      </c>
      <c r="AJ13" s="38">
        <v>0</v>
      </c>
      <c r="AK13" s="38">
        <v>1120410.7312</v>
      </c>
      <c r="AL13" s="38">
        <v>1120410.7312</v>
      </c>
      <c r="AM13" s="38">
        <v>5.7782399999999994</v>
      </c>
      <c r="AN13" s="38">
        <v>0</v>
      </c>
      <c r="AO13" s="38">
        <v>0</v>
      </c>
      <c r="AP13" s="38">
        <v>0</v>
      </c>
      <c r="AQ13" s="38">
        <v>39197.026251999996</v>
      </c>
      <c r="AR13" s="38">
        <v>0</v>
      </c>
      <c r="AS13" s="38">
        <v>15003.494912999999</v>
      </c>
      <c r="AT13" s="38">
        <v>0</v>
      </c>
      <c r="AU13" s="38">
        <v>3771256.0387500003</v>
      </c>
      <c r="AV13" s="38">
        <v>124641.69400000013</v>
      </c>
      <c r="AW13" s="38">
        <v>48188.262260000003</v>
      </c>
      <c r="AX13" s="38">
        <v>47856.554560000004</v>
      </c>
      <c r="AY13" s="38">
        <v>6997825.1975000007</v>
      </c>
      <c r="AZ13" s="38">
        <v>2419972.2259000009</v>
      </c>
      <c r="BA13" s="38">
        <v>0</v>
      </c>
      <c r="BB13" s="38">
        <v>0</v>
      </c>
      <c r="BC13" s="42"/>
      <c r="BD13" s="42"/>
      <c r="BE13" s="38">
        <v>0</v>
      </c>
      <c r="BF13" s="38">
        <v>0</v>
      </c>
      <c r="BG13" s="38">
        <v>86718025.531210005</v>
      </c>
      <c r="BH13" s="38">
        <v>16558072.959319999</v>
      </c>
      <c r="BI13" s="38">
        <v>245691.53038000001</v>
      </c>
      <c r="BJ13" s="38">
        <v>19.972309999997378</v>
      </c>
      <c r="BK13" s="38">
        <v>1232694.6458749999</v>
      </c>
      <c r="BL13" s="38">
        <v>70749.642894999837</v>
      </c>
      <c r="BM13" s="38">
        <v>109443.68483500001</v>
      </c>
      <c r="BN13" s="38">
        <v>77406.725575000004</v>
      </c>
      <c r="BO13" s="39">
        <v>237519.33861000001</v>
      </c>
      <c r="BP13" s="38">
        <v>0</v>
      </c>
      <c r="BQ13" s="38">
        <v>15345263.877600001</v>
      </c>
      <c r="BR13" s="38">
        <v>15345131.10345</v>
      </c>
      <c r="BS13" s="38">
        <v>1429785.1640299999</v>
      </c>
      <c r="BT13" s="38">
        <v>62738.427399999928</v>
      </c>
      <c r="BU13" s="38">
        <v>0</v>
      </c>
      <c r="BV13" s="38">
        <v>0</v>
      </c>
      <c r="BW13" s="38">
        <v>8815.1212299999988</v>
      </c>
      <c r="BX13" s="38">
        <v>8626.8077799999992</v>
      </c>
      <c r="BY13" s="38">
        <v>4756948.3101699995</v>
      </c>
      <c r="BZ13" s="38">
        <v>3435055.9619099996</v>
      </c>
      <c r="CA13" s="38">
        <v>23366161.672729999</v>
      </c>
      <c r="CB13" s="38">
        <v>18999728.641320001</v>
      </c>
      <c r="CC13" s="38">
        <v>63351863.858479999</v>
      </c>
      <c r="CD13" s="38">
        <v>4139518.2398299999</v>
      </c>
      <c r="CE13" s="40">
        <f t="shared" si="0"/>
        <v>267.94380000000001</v>
      </c>
      <c r="CF13" s="40">
        <f t="shared" si="0"/>
        <v>350.90949999999998</v>
      </c>
    </row>
    <row r="14" spans="1:84" s="35" customFormat="1" ht="15" customHeight="1" x14ac:dyDescent="0.3">
      <c r="A14" s="36">
        <f t="shared" si="1"/>
        <v>5</v>
      </c>
      <c r="B14" s="37">
        <v>45541</v>
      </c>
      <c r="C14" s="38">
        <v>15157271.104500001</v>
      </c>
      <c r="D14" s="38">
        <v>4601784.9652100019</v>
      </c>
      <c r="E14" s="38">
        <v>26119545.50037</v>
      </c>
      <c r="F14" s="38"/>
      <c r="G14" s="38">
        <v>113842552.40891001</v>
      </c>
      <c r="H14" s="38">
        <v>0</v>
      </c>
      <c r="I14" s="38">
        <v>0</v>
      </c>
      <c r="J14" s="38">
        <v>0</v>
      </c>
      <c r="K14" s="38">
        <v>61451000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6902677.4478099998</v>
      </c>
      <c r="T14" s="38">
        <v>6902677.4478099998</v>
      </c>
      <c r="U14" s="38">
        <v>44717156.929269999</v>
      </c>
      <c r="V14" s="42"/>
      <c r="W14" s="38">
        <v>178755889.53233001</v>
      </c>
      <c r="X14" s="38">
        <v>11504462.41303</v>
      </c>
      <c r="Y14" s="38">
        <v>25432199.071888</v>
      </c>
      <c r="Z14" s="38">
        <v>4120487.4612769992</v>
      </c>
      <c r="AA14" s="38">
        <v>48367245.104226001</v>
      </c>
      <c r="AB14" s="38">
        <v>7579272.7964600045</v>
      </c>
      <c r="AC14" s="38">
        <v>182619.46276999998</v>
      </c>
      <c r="AD14" s="38">
        <v>181774.94313999999</v>
      </c>
      <c r="AE14" s="38">
        <v>1465632.6611040002</v>
      </c>
      <c r="AF14" s="38">
        <v>412216.64752400015</v>
      </c>
      <c r="AG14" s="38">
        <v>3286733.7680700002</v>
      </c>
      <c r="AH14" s="38">
        <v>634333.80263000028</v>
      </c>
      <c r="AI14" s="38">
        <v>0</v>
      </c>
      <c r="AJ14" s="38">
        <v>0</v>
      </c>
      <c r="AK14" s="38">
        <v>1120752.8496399999</v>
      </c>
      <c r="AL14" s="38">
        <v>1120752.8496399999</v>
      </c>
      <c r="AM14" s="38">
        <v>5.7782399999999994</v>
      </c>
      <c r="AN14" s="38">
        <v>0</v>
      </c>
      <c r="AO14" s="38">
        <v>0</v>
      </c>
      <c r="AP14" s="38">
        <v>0</v>
      </c>
      <c r="AQ14" s="38">
        <v>40577.65472050001</v>
      </c>
      <c r="AR14" s="38">
        <v>0</v>
      </c>
      <c r="AS14" s="38">
        <v>108316.97000099999</v>
      </c>
      <c r="AT14" s="38">
        <v>93313.475087999992</v>
      </c>
      <c r="AU14" s="38">
        <v>1746151.1030100002</v>
      </c>
      <c r="AV14" s="38">
        <v>120882.61612000014</v>
      </c>
      <c r="AW14" s="38">
        <v>70986.531459999998</v>
      </c>
      <c r="AX14" s="38">
        <v>70690.074999999997</v>
      </c>
      <c r="AY14" s="38">
        <v>4794623.2081299992</v>
      </c>
      <c r="AZ14" s="38">
        <v>158459.68339999951</v>
      </c>
      <c r="BA14" s="38">
        <v>0</v>
      </c>
      <c r="BB14" s="38">
        <v>0</v>
      </c>
      <c r="BC14" s="42"/>
      <c r="BD14" s="42"/>
      <c r="BE14" s="38">
        <v>0</v>
      </c>
      <c r="BF14" s="38">
        <v>0</v>
      </c>
      <c r="BG14" s="38">
        <v>86615844.163259998</v>
      </c>
      <c r="BH14" s="38">
        <v>14492184.35028</v>
      </c>
      <c r="BI14" s="38">
        <v>239113.38494000002</v>
      </c>
      <c r="BJ14" s="38">
        <v>19.988340000010794</v>
      </c>
      <c r="BK14" s="38">
        <v>1203517.8173700001</v>
      </c>
      <c r="BL14" s="38">
        <v>70914.923419999992</v>
      </c>
      <c r="BM14" s="38">
        <v>109467.32105500001</v>
      </c>
      <c r="BN14" s="38">
        <v>77430.361795000004</v>
      </c>
      <c r="BO14" s="39">
        <v>237591.86536</v>
      </c>
      <c r="BP14" s="38">
        <v>0</v>
      </c>
      <c r="BQ14" s="38">
        <v>15718026.260559998</v>
      </c>
      <c r="BR14" s="38">
        <v>15717893.516409999</v>
      </c>
      <c r="BS14" s="38">
        <v>1477323.33626</v>
      </c>
      <c r="BT14" s="38">
        <v>110244.30686999997</v>
      </c>
      <c r="BU14" s="38">
        <v>0</v>
      </c>
      <c r="BV14" s="38">
        <v>0</v>
      </c>
      <c r="BW14" s="38">
        <v>46318.36159</v>
      </c>
      <c r="BX14" s="38">
        <v>45307.246800000001</v>
      </c>
      <c r="BY14" s="38">
        <v>5186204.8532799995</v>
      </c>
      <c r="BZ14" s="38">
        <v>3968998.8784899996</v>
      </c>
      <c r="CA14" s="38">
        <v>24217563.20042</v>
      </c>
      <c r="CB14" s="38">
        <v>19990809.222130001</v>
      </c>
      <c r="CC14" s="38">
        <v>62398280.962839998</v>
      </c>
      <c r="CD14" s="38">
        <v>3623046.08757</v>
      </c>
      <c r="CE14" s="40">
        <f t="shared" si="0"/>
        <v>286.47570000000002</v>
      </c>
      <c r="CF14" s="40">
        <f t="shared" si="0"/>
        <v>317.53559999999999</v>
      </c>
    </row>
    <row r="15" spans="1:84" s="35" customFormat="1" ht="15" customHeight="1" x14ac:dyDescent="0.3">
      <c r="A15" s="36">
        <f t="shared" si="1"/>
        <v>6</v>
      </c>
      <c r="B15" s="37">
        <v>45542</v>
      </c>
      <c r="C15" s="38">
        <v>12999090.350370001</v>
      </c>
      <c r="D15" s="38">
        <v>4231650.0257200021</v>
      </c>
      <c r="E15" s="38">
        <v>28525300.107209999</v>
      </c>
      <c r="F15" s="38"/>
      <c r="G15" s="38">
        <v>113853782.60270001</v>
      </c>
      <c r="H15" s="38">
        <v>0</v>
      </c>
      <c r="I15" s="38">
        <v>0</v>
      </c>
      <c r="J15" s="38">
        <v>0</v>
      </c>
      <c r="K15" s="38">
        <v>56451000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6347475.0385800004</v>
      </c>
      <c r="T15" s="38">
        <v>6347475.0385800004</v>
      </c>
      <c r="U15" s="38">
        <v>44717156.929269999</v>
      </c>
      <c r="V15" s="42"/>
      <c r="W15" s="38">
        <v>173459491.16959</v>
      </c>
      <c r="X15" s="38">
        <v>10579125.064300001</v>
      </c>
      <c r="Y15" s="38">
        <v>25785381.422366001</v>
      </c>
      <c r="Z15" s="38">
        <v>4070565.710736</v>
      </c>
      <c r="AA15" s="38">
        <v>46413569.372626007</v>
      </c>
      <c r="AB15" s="38">
        <v>7380033.8418760095</v>
      </c>
      <c r="AC15" s="38">
        <v>209319.50159999996</v>
      </c>
      <c r="AD15" s="38">
        <v>208476.09080999997</v>
      </c>
      <c r="AE15" s="38">
        <v>1391493.9018920001</v>
      </c>
      <c r="AF15" s="38">
        <v>411354.58799200004</v>
      </c>
      <c r="AG15" s="38">
        <v>3081965.4196500005</v>
      </c>
      <c r="AH15" s="38">
        <v>632132.29135000065</v>
      </c>
      <c r="AI15" s="38">
        <v>0</v>
      </c>
      <c r="AJ15" s="38">
        <v>0</v>
      </c>
      <c r="AK15" s="38">
        <v>1115659.08623</v>
      </c>
      <c r="AL15" s="38">
        <v>1115659.08623</v>
      </c>
      <c r="AM15" s="38">
        <v>5.7782399999999994</v>
      </c>
      <c r="AN15" s="38">
        <v>0</v>
      </c>
      <c r="AO15" s="38">
        <v>0</v>
      </c>
      <c r="AP15" s="38">
        <v>0</v>
      </c>
      <c r="AQ15" s="38">
        <v>37053.500628499998</v>
      </c>
      <c r="AR15" s="38">
        <v>0</v>
      </c>
      <c r="AS15" s="38">
        <v>107892.86511</v>
      </c>
      <c r="AT15" s="38">
        <v>92889.370196999997</v>
      </c>
      <c r="AU15" s="38">
        <v>2181427.9668900003</v>
      </c>
      <c r="AV15" s="38">
        <v>145493.25272000022</v>
      </c>
      <c r="AW15" s="38">
        <v>79256.080849999984</v>
      </c>
      <c r="AX15" s="38">
        <v>78966.580949999989</v>
      </c>
      <c r="AY15" s="38">
        <v>4823485.77104</v>
      </c>
      <c r="AZ15" s="38">
        <v>138395.45760999992</v>
      </c>
      <c r="BA15" s="38">
        <v>0</v>
      </c>
      <c r="BB15" s="38">
        <v>0</v>
      </c>
      <c r="BC15" s="42"/>
      <c r="BD15" s="42"/>
      <c r="BE15" s="38">
        <v>0</v>
      </c>
      <c r="BF15" s="38">
        <v>0</v>
      </c>
      <c r="BG15" s="38">
        <v>85226510.667119995</v>
      </c>
      <c r="BH15" s="38">
        <v>14273966.270470001</v>
      </c>
      <c r="BI15" s="38">
        <v>240599.90396000003</v>
      </c>
      <c r="BJ15" s="38">
        <v>4.0744000000195228</v>
      </c>
      <c r="BK15" s="38">
        <v>1194292.1126399999</v>
      </c>
      <c r="BL15" s="38">
        <v>67350.747799999997</v>
      </c>
      <c r="BM15" s="38">
        <v>101611.61915</v>
      </c>
      <c r="BN15" s="38">
        <v>77078.444829999993</v>
      </c>
      <c r="BO15" s="39">
        <v>236512.02269000001</v>
      </c>
      <c r="BP15" s="38">
        <v>0</v>
      </c>
      <c r="BQ15" s="38">
        <v>16379218.953779999</v>
      </c>
      <c r="BR15" s="38">
        <v>16179086.22463</v>
      </c>
      <c r="BS15" s="38">
        <v>1477047.5631899999</v>
      </c>
      <c r="BT15" s="38">
        <v>109858.68070999999</v>
      </c>
      <c r="BU15" s="38">
        <v>0</v>
      </c>
      <c r="BV15" s="38">
        <v>0</v>
      </c>
      <c r="BW15" s="38">
        <v>79159.544099999999</v>
      </c>
      <c r="BX15" s="38">
        <v>78906.435580000005</v>
      </c>
      <c r="BY15" s="38">
        <v>5462227.2367799999</v>
      </c>
      <c r="BZ15" s="38">
        <v>3975818.5376400002</v>
      </c>
      <c r="CA15" s="38">
        <v>25170668.956289999</v>
      </c>
      <c r="CB15" s="38">
        <v>20488103.145599999</v>
      </c>
      <c r="CC15" s="38">
        <v>60055841.710830003</v>
      </c>
      <c r="CD15" s="38">
        <v>3568491.5676199999</v>
      </c>
      <c r="CE15" s="40">
        <f t="shared" si="0"/>
        <v>288.83030000000002</v>
      </c>
      <c r="CF15" s="40">
        <f t="shared" si="0"/>
        <v>296.45929999999998</v>
      </c>
    </row>
    <row r="16" spans="1:84" s="35" customFormat="1" ht="15" customHeight="1" x14ac:dyDescent="0.3">
      <c r="A16" s="36">
        <f t="shared" si="1"/>
        <v>7</v>
      </c>
      <c r="B16" s="37">
        <v>45545</v>
      </c>
      <c r="C16" s="38">
        <v>15399857.552770002</v>
      </c>
      <c r="D16" s="38">
        <v>6875120.4306200016</v>
      </c>
      <c r="E16" s="38">
        <v>27021546.767549999</v>
      </c>
      <c r="F16" s="38"/>
      <c r="G16" s="38">
        <v>113924594.91584</v>
      </c>
      <c r="H16" s="38">
        <v>0</v>
      </c>
      <c r="I16" s="38">
        <v>0</v>
      </c>
      <c r="J16" s="38">
        <v>0</v>
      </c>
      <c r="K16" s="38">
        <v>56951000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10312680.645919999</v>
      </c>
      <c r="T16" s="38">
        <v>10312680.645919999</v>
      </c>
      <c r="U16" s="38">
        <v>44717156.929269999</v>
      </c>
      <c r="V16" s="42"/>
      <c r="W16" s="38">
        <v>178892522.95282</v>
      </c>
      <c r="X16" s="38">
        <v>17187801.076549999</v>
      </c>
      <c r="Y16" s="38">
        <v>25147855.060888998</v>
      </c>
      <c r="Z16" s="38">
        <v>4078174.1345659997</v>
      </c>
      <c r="AA16" s="38">
        <v>46853715.719182</v>
      </c>
      <c r="AB16" s="38">
        <v>7344498.9836120028</v>
      </c>
      <c r="AC16" s="38">
        <v>230445.68136999998</v>
      </c>
      <c r="AD16" s="38">
        <v>229604.11632999999</v>
      </c>
      <c r="AE16" s="38">
        <v>1422054.0762700001</v>
      </c>
      <c r="AF16" s="38">
        <v>411447.46464000002</v>
      </c>
      <c r="AG16" s="38">
        <v>3370667.3102699998</v>
      </c>
      <c r="AH16" s="38">
        <v>614614.64639999974</v>
      </c>
      <c r="AI16" s="38">
        <v>0</v>
      </c>
      <c r="AJ16" s="38">
        <v>0</v>
      </c>
      <c r="AK16" s="38">
        <v>1113698.69328</v>
      </c>
      <c r="AL16" s="38">
        <v>1113698.69328</v>
      </c>
      <c r="AM16" s="38">
        <v>5.7782399999999994</v>
      </c>
      <c r="AN16" s="38">
        <v>0</v>
      </c>
      <c r="AO16" s="38">
        <v>0</v>
      </c>
      <c r="AP16" s="38">
        <v>0</v>
      </c>
      <c r="AQ16" s="38">
        <v>42031.228351999998</v>
      </c>
      <c r="AR16" s="38">
        <v>0</v>
      </c>
      <c r="AS16" s="38">
        <v>107729.64350400001</v>
      </c>
      <c r="AT16" s="38">
        <v>92726.148591000005</v>
      </c>
      <c r="AU16" s="38">
        <v>1694164.0519299998</v>
      </c>
      <c r="AV16" s="38">
        <v>156040.84635999985</v>
      </c>
      <c r="AW16" s="38">
        <v>104396.68831</v>
      </c>
      <c r="AX16" s="38">
        <v>82993.453999999998</v>
      </c>
      <c r="AY16" s="38">
        <v>4652074.1773200007</v>
      </c>
      <c r="AZ16" s="38">
        <v>172998.94557000045</v>
      </c>
      <c r="BA16" s="38">
        <v>0</v>
      </c>
      <c r="BB16" s="38">
        <v>0</v>
      </c>
      <c r="BC16" s="42"/>
      <c r="BD16" s="42"/>
      <c r="BE16" s="38">
        <v>0</v>
      </c>
      <c r="BF16" s="38">
        <v>0</v>
      </c>
      <c r="BG16" s="38">
        <v>84738838.108919993</v>
      </c>
      <c r="BH16" s="38">
        <v>14296797.43334</v>
      </c>
      <c r="BI16" s="38">
        <v>241378.02632999999</v>
      </c>
      <c r="BJ16" s="38">
        <v>4.0709599999827333</v>
      </c>
      <c r="BK16" s="38">
        <v>1150603.6705749999</v>
      </c>
      <c r="BL16" s="38">
        <v>41946.659239999928</v>
      </c>
      <c r="BM16" s="38">
        <v>101476.17988499999</v>
      </c>
      <c r="BN16" s="38">
        <v>76943.005564999985</v>
      </c>
      <c r="BO16" s="39">
        <v>236096.43291999999</v>
      </c>
      <c r="BP16" s="38">
        <v>0</v>
      </c>
      <c r="BQ16" s="38">
        <v>13417010.41522</v>
      </c>
      <c r="BR16" s="38">
        <v>13416877.98869</v>
      </c>
      <c r="BS16" s="38">
        <v>1476920.9940200001</v>
      </c>
      <c r="BT16" s="38">
        <v>109695.75728000002</v>
      </c>
      <c r="BU16" s="38">
        <v>0</v>
      </c>
      <c r="BV16" s="38">
        <v>0</v>
      </c>
      <c r="BW16" s="38">
        <v>189960.97910999999</v>
      </c>
      <c r="BX16" s="38">
        <v>189121.21130999998</v>
      </c>
      <c r="BY16" s="38">
        <v>1606684.5447699998</v>
      </c>
      <c r="BZ16" s="38">
        <v>108320.64789999988</v>
      </c>
      <c r="CA16" s="38">
        <v>18420131.242830001</v>
      </c>
      <c r="CB16" s="38">
        <v>13942909.340949999</v>
      </c>
      <c r="CC16" s="38">
        <v>66318706.86609</v>
      </c>
      <c r="CD16" s="38">
        <v>3574199.3583399998</v>
      </c>
      <c r="CE16" s="40">
        <f t="shared" si="0"/>
        <v>269.74669999999998</v>
      </c>
      <c r="CF16" s="40">
        <f t="shared" si="0"/>
        <v>480.88529999999997</v>
      </c>
    </row>
    <row r="17" spans="1:84" s="35" customFormat="1" ht="15" customHeight="1" x14ac:dyDescent="0.3">
      <c r="A17" s="36">
        <f t="shared" si="1"/>
        <v>8</v>
      </c>
      <c r="B17" s="37">
        <v>45546</v>
      </c>
      <c r="C17" s="38">
        <v>15136634.923819998</v>
      </c>
      <c r="D17" s="38">
        <v>6247728.2568899989</v>
      </c>
      <c r="E17" s="38">
        <v>29593931.46937</v>
      </c>
      <c r="F17" s="38"/>
      <c r="G17" s="38">
        <v>113923395.09248999</v>
      </c>
      <c r="H17" s="38">
        <v>0</v>
      </c>
      <c r="I17" s="38">
        <v>0</v>
      </c>
      <c r="J17" s="38">
        <v>0</v>
      </c>
      <c r="K17" s="38">
        <v>54451000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9371592.3853400014</v>
      </c>
      <c r="T17" s="38">
        <v>9371592.3853400014</v>
      </c>
      <c r="U17" s="38">
        <v>45524377.742030002</v>
      </c>
      <c r="V17" s="42"/>
      <c r="W17" s="38">
        <v>176952176.12898999</v>
      </c>
      <c r="X17" s="38">
        <v>15619320.64223</v>
      </c>
      <c r="Y17" s="38">
        <v>25067388.087248001</v>
      </c>
      <c r="Z17" s="38">
        <v>4057190.3752760021</v>
      </c>
      <c r="AA17" s="38">
        <v>46636606.638415992</v>
      </c>
      <c r="AB17" s="38">
        <v>7256309.6382859955</v>
      </c>
      <c r="AC17" s="38">
        <v>200079.36046</v>
      </c>
      <c r="AD17" s="38">
        <v>199239.81943</v>
      </c>
      <c r="AE17" s="38">
        <v>1290854.4578259999</v>
      </c>
      <c r="AF17" s="38">
        <v>410852.43397599994</v>
      </c>
      <c r="AG17" s="38">
        <v>3261439.8236900005</v>
      </c>
      <c r="AH17" s="38">
        <v>615551.90890000039</v>
      </c>
      <c r="AI17" s="38">
        <v>0</v>
      </c>
      <c r="AJ17" s="38">
        <v>0</v>
      </c>
      <c r="AK17" s="38">
        <v>1115816.56932</v>
      </c>
      <c r="AL17" s="38">
        <v>1115816.56932</v>
      </c>
      <c r="AM17" s="38">
        <v>5.7782399999999994</v>
      </c>
      <c r="AN17" s="38">
        <v>0</v>
      </c>
      <c r="AO17" s="38">
        <v>0</v>
      </c>
      <c r="AP17" s="38">
        <v>0</v>
      </c>
      <c r="AQ17" s="38">
        <v>40064.774023000005</v>
      </c>
      <c r="AR17" s="38">
        <v>0</v>
      </c>
      <c r="AS17" s="38">
        <v>107905.977096</v>
      </c>
      <c r="AT17" s="38">
        <v>92902.482183</v>
      </c>
      <c r="AU17" s="38">
        <v>1685851.6706400001</v>
      </c>
      <c r="AV17" s="38">
        <v>72550.423020000104</v>
      </c>
      <c r="AW17" s="38">
        <v>785312.47207999998</v>
      </c>
      <c r="AX17" s="38">
        <v>64248.780779999979</v>
      </c>
      <c r="AY17" s="38">
        <v>4721572.8861499997</v>
      </c>
      <c r="AZ17" s="38">
        <v>238306.41381999943</v>
      </c>
      <c r="BA17" s="38">
        <v>0</v>
      </c>
      <c r="BB17" s="38">
        <v>0</v>
      </c>
      <c r="BC17" s="42"/>
      <c r="BD17" s="42"/>
      <c r="BE17" s="38">
        <v>0</v>
      </c>
      <c r="BF17" s="38">
        <v>0</v>
      </c>
      <c r="BG17" s="38">
        <v>84912898.495189995</v>
      </c>
      <c r="BH17" s="38">
        <v>14122968.845000001</v>
      </c>
      <c r="BI17" s="38">
        <v>230477.56063999998</v>
      </c>
      <c r="BJ17" s="38">
        <v>4.0590099999826634</v>
      </c>
      <c r="BK17" s="38">
        <v>1056395.8454850002</v>
      </c>
      <c r="BL17" s="38">
        <v>40225.95044500006</v>
      </c>
      <c r="BM17" s="38">
        <v>100576.540805</v>
      </c>
      <c r="BN17" s="38">
        <v>77089.324989999994</v>
      </c>
      <c r="BO17" s="39">
        <v>236545.40802</v>
      </c>
      <c r="BP17" s="38">
        <v>0</v>
      </c>
      <c r="BQ17" s="38">
        <v>14014719.300039999</v>
      </c>
      <c r="BR17" s="38">
        <v>14014586.88851</v>
      </c>
      <c r="BS17" s="38">
        <v>1364900.8338200001</v>
      </c>
      <c r="BT17" s="38">
        <v>109744.92131999996</v>
      </c>
      <c r="BU17" s="38">
        <v>0</v>
      </c>
      <c r="BV17" s="38">
        <v>0</v>
      </c>
      <c r="BW17" s="38">
        <v>783905.91100999992</v>
      </c>
      <c r="BX17" s="38">
        <v>783377.84395999997</v>
      </c>
      <c r="BY17" s="38">
        <v>1548027.5303100001</v>
      </c>
      <c r="BZ17" s="38">
        <v>111250.84488000014</v>
      </c>
      <c r="CA17" s="38">
        <v>19335548.930130001</v>
      </c>
      <c r="CB17" s="38">
        <v>15136279.83312</v>
      </c>
      <c r="CC17" s="38">
        <v>65577349.565059997</v>
      </c>
      <c r="CD17" s="38">
        <v>3530742.2112500002</v>
      </c>
      <c r="CE17" s="40">
        <f t="shared" si="0"/>
        <v>269.83730000000003</v>
      </c>
      <c r="CF17" s="40">
        <f t="shared" si="0"/>
        <v>442.38069999999999</v>
      </c>
    </row>
    <row r="18" spans="1:84" s="35" customFormat="1" ht="15" customHeight="1" x14ac:dyDescent="0.3">
      <c r="A18" s="36">
        <f t="shared" si="1"/>
        <v>9</v>
      </c>
      <c r="B18" s="37">
        <v>45547</v>
      </c>
      <c r="C18" s="38">
        <v>14366960.263240002</v>
      </c>
      <c r="D18" s="38">
        <v>5707174.5192600023</v>
      </c>
      <c r="E18" s="38">
        <v>28989117.374370001</v>
      </c>
      <c r="F18" s="38"/>
      <c r="G18" s="38">
        <v>117590405.32319</v>
      </c>
      <c r="H18" s="38">
        <v>0</v>
      </c>
      <c r="I18" s="38">
        <v>0</v>
      </c>
      <c r="J18" s="38">
        <v>0</v>
      </c>
      <c r="K18" s="38">
        <v>52451000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8560761.7788800001</v>
      </c>
      <c r="T18" s="38">
        <v>8560761.7788800001</v>
      </c>
      <c r="U18" s="38">
        <v>45524377.742030002</v>
      </c>
      <c r="V18" s="42"/>
      <c r="W18" s="38">
        <v>176433866.99766001</v>
      </c>
      <c r="X18" s="38">
        <v>14267936.298149999</v>
      </c>
      <c r="Y18" s="38">
        <v>24934871.766154997</v>
      </c>
      <c r="Z18" s="38">
        <v>4047836.0817849981</v>
      </c>
      <c r="AA18" s="38">
        <v>46811198.744266003</v>
      </c>
      <c r="AB18" s="38">
        <v>7207572.6406020038</v>
      </c>
      <c r="AC18" s="38">
        <v>256513.04825000002</v>
      </c>
      <c r="AD18" s="38">
        <v>255675.35852000001</v>
      </c>
      <c r="AE18" s="38">
        <v>1241320.4790760002</v>
      </c>
      <c r="AF18" s="38">
        <v>410915.08419600013</v>
      </c>
      <c r="AG18" s="38">
        <v>3413291.57663</v>
      </c>
      <c r="AH18" s="38">
        <v>620458.18271000008</v>
      </c>
      <c r="AI18" s="38">
        <v>0</v>
      </c>
      <c r="AJ18" s="38">
        <v>0</v>
      </c>
      <c r="AK18" s="38">
        <v>1117043.85133</v>
      </c>
      <c r="AL18" s="38">
        <v>1117043.85133</v>
      </c>
      <c r="AM18" s="38">
        <v>5.7782399999999994</v>
      </c>
      <c r="AN18" s="38">
        <v>0</v>
      </c>
      <c r="AO18" s="38">
        <v>0</v>
      </c>
      <c r="AP18" s="38">
        <v>0</v>
      </c>
      <c r="AQ18" s="38">
        <v>39572.399612500005</v>
      </c>
      <c r="AR18" s="38">
        <v>0</v>
      </c>
      <c r="AS18" s="38">
        <v>113044.55271599999</v>
      </c>
      <c r="AT18" s="38">
        <v>93004.665236999994</v>
      </c>
      <c r="AU18" s="38">
        <v>1777642.3561999998</v>
      </c>
      <c r="AV18" s="38">
        <v>95649.349879999878</v>
      </c>
      <c r="AW18" s="38">
        <v>132973.26139999999</v>
      </c>
      <c r="AX18" s="38">
        <v>91528.222149999987</v>
      </c>
      <c r="AY18" s="38">
        <v>5555930.6166199995</v>
      </c>
      <c r="AZ18" s="38">
        <v>857495.18133999966</v>
      </c>
      <c r="BA18" s="38">
        <v>0</v>
      </c>
      <c r="BB18" s="38">
        <v>0</v>
      </c>
      <c r="BC18" s="42"/>
      <c r="BD18" s="42"/>
      <c r="BE18" s="38">
        <v>0</v>
      </c>
      <c r="BF18" s="38">
        <v>0</v>
      </c>
      <c r="BG18" s="38">
        <v>85393408.430500001</v>
      </c>
      <c r="BH18" s="38">
        <v>14797178.617729999</v>
      </c>
      <c r="BI18" s="38">
        <v>237769.23483999999</v>
      </c>
      <c r="BJ18" s="38">
        <v>4.0592999999789754</v>
      </c>
      <c r="BK18" s="38">
        <v>1020340.7783700002</v>
      </c>
      <c r="BL18" s="38">
        <v>38708.292900000168</v>
      </c>
      <c r="BM18" s="38">
        <v>100661.33103</v>
      </c>
      <c r="BN18" s="38">
        <v>77174.115214999998</v>
      </c>
      <c r="BO18" s="39">
        <v>236805.58332999999</v>
      </c>
      <c r="BP18" s="38">
        <v>0</v>
      </c>
      <c r="BQ18" s="38">
        <v>14670785.828750001</v>
      </c>
      <c r="BR18" s="38">
        <v>14670653.432220001</v>
      </c>
      <c r="BS18" s="38">
        <v>1303552.8223600001</v>
      </c>
      <c r="BT18" s="38">
        <v>111610.51386000006</v>
      </c>
      <c r="BU18" s="38">
        <v>0</v>
      </c>
      <c r="BV18" s="38">
        <v>0</v>
      </c>
      <c r="BW18" s="38">
        <v>135225.30442999999</v>
      </c>
      <c r="BX18" s="38">
        <v>134978.283</v>
      </c>
      <c r="BY18" s="38">
        <v>1706613.4127599997</v>
      </c>
      <c r="BZ18" s="38">
        <v>106467.98252999985</v>
      </c>
      <c r="CA18" s="38">
        <v>19411754.295869999</v>
      </c>
      <c r="CB18" s="38">
        <v>15139596.679029999</v>
      </c>
      <c r="CC18" s="38">
        <v>65981654.134630002</v>
      </c>
      <c r="CD18" s="38">
        <v>3699294.6544300001</v>
      </c>
      <c r="CE18" s="40">
        <f t="shared" si="0"/>
        <v>267.39839999999998</v>
      </c>
      <c r="CF18" s="40">
        <f t="shared" si="0"/>
        <v>385.6934</v>
      </c>
    </row>
    <row r="19" spans="1:84" s="35" customFormat="1" ht="15" customHeight="1" x14ac:dyDescent="0.3">
      <c r="A19" s="36">
        <f t="shared" si="1"/>
        <v>10</v>
      </c>
      <c r="B19" s="37">
        <v>45548</v>
      </c>
      <c r="C19" s="38">
        <v>14214847.66932</v>
      </c>
      <c r="D19" s="38">
        <v>4933743.096140001</v>
      </c>
      <c r="E19" s="38">
        <v>28161538.117290001</v>
      </c>
      <c r="F19" s="38"/>
      <c r="G19" s="38">
        <v>117381773.56471001</v>
      </c>
      <c r="H19" s="38">
        <v>0</v>
      </c>
      <c r="I19" s="38">
        <v>0</v>
      </c>
      <c r="J19" s="38">
        <v>0</v>
      </c>
      <c r="K19" s="38">
        <v>52451000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7400614.6442099996</v>
      </c>
      <c r="T19" s="38">
        <v>7400614.6442099996</v>
      </c>
      <c r="U19" s="38">
        <v>45524377.742030002</v>
      </c>
      <c r="V19" s="42"/>
      <c r="W19" s="38">
        <v>174085396.25350001</v>
      </c>
      <c r="X19" s="38">
        <v>12334357.740350001</v>
      </c>
      <c r="Y19" s="38">
        <v>24889251.654871002</v>
      </c>
      <c r="Z19" s="38">
        <v>4034814.8632290019</v>
      </c>
      <c r="AA19" s="38">
        <v>46473810.644679993</v>
      </c>
      <c r="AB19" s="38">
        <v>7264949.6296219928</v>
      </c>
      <c r="AC19" s="38">
        <v>242482.28429999997</v>
      </c>
      <c r="AD19" s="38">
        <v>241646.57147999998</v>
      </c>
      <c r="AE19" s="38">
        <v>1498858.744838</v>
      </c>
      <c r="AF19" s="38">
        <v>411820.49506799993</v>
      </c>
      <c r="AG19" s="38">
        <v>3590542.6687700003</v>
      </c>
      <c r="AH19" s="38">
        <v>551678.74962000025</v>
      </c>
      <c r="AI19" s="38">
        <v>0</v>
      </c>
      <c r="AJ19" s="38">
        <v>0</v>
      </c>
      <c r="AK19" s="38">
        <v>1118279.2790300001</v>
      </c>
      <c r="AL19" s="38">
        <v>1118279.2790300001</v>
      </c>
      <c r="AM19" s="38">
        <v>5.7782399999999994</v>
      </c>
      <c r="AN19" s="38">
        <v>0</v>
      </c>
      <c r="AO19" s="38">
        <v>0</v>
      </c>
      <c r="AP19" s="38">
        <v>0</v>
      </c>
      <c r="AQ19" s="38">
        <v>39786.971597500007</v>
      </c>
      <c r="AR19" s="38">
        <v>0</v>
      </c>
      <c r="AS19" s="38">
        <v>113144.71263899999</v>
      </c>
      <c r="AT19" s="38">
        <v>93107.526497999992</v>
      </c>
      <c r="AU19" s="38">
        <v>1716327.2672000001</v>
      </c>
      <c r="AV19" s="38">
        <v>74788.83750000014</v>
      </c>
      <c r="AW19" s="38">
        <v>573164.92069000006</v>
      </c>
      <c r="AX19" s="38">
        <v>137326.91188000003</v>
      </c>
      <c r="AY19" s="38">
        <v>6081515.5022599995</v>
      </c>
      <c r="AZ19" s="38">
        <v>607412.24990999978</v>
      </c>
      <c r="BA19" s="38">
        <v>0</v>
      </c>
      <c r="BB19" s="38">
        <v>0</v>
      </c>
      <c r="BC19" s="42"/>
      <c r="BD19" s="42"/>
      <c r="BE19" s="38">
        <v>0</v>
      </c>
      <c r="BF19" s="38">
        <v>0</v>
      </c>
      <c r="BG19" s="38">
        <v>86337170.429120004</v>
      </c>
      <c r="BH19" s="38">
        <v>14535825.11382</v>
      </c>
      <c r="BI19" s="38">
        <v>237759.81604500001</v>
      </c>
      <c r="BJ19" s="38">
        <v>4.0668100000111735</v>
      </c>
      <c r="BK19" s="38">
        <v>993046.46311499993</v>
      </c>
      <c r="BL19" s="38">
        <v>39256.148334999969</v>
      </c>
      <c r="BM19" s="38">
        <v>23487.215815</v>
      </c>
      <c r="BN19" s="38">
        <v>0</v>
      </c>
      <c r="BO19" s="39">
        <v>237067.48547000001</v>
      </c>
      <c r="BP19" s="38">
        <v>0</v>
      </c>
      <c r="BQ19" s="38">
        <v>16393791.906419998</v>
      </c>
      <c r="BR19" s="38">
        <v>16393659.524889998</v>
      </c>
      <c r="BS19" s="38">
        <v>1579113.78791</v>
      </c>
      <c r="BT19" s="38">
        <v>119630.51940999995</v>
      </c>
      <c r="BU19" s="38">
        <v>0</v>
      </c>
      <c r="BV19" s="38">
        <v>0</v>
      </c>
      <c r="BW19" s="38">
        <v>633376.72996999999</v>
      </c>
      <c r="BX19" s="38">
        <v>632961.81140999997</v>
      </c>
      <c r="BY19" s="38">
        <v>1661141.8113599999</v>
      </c>
      <c r="BZ19" s="38">
        <v>93292.526230000018</v>
      </c>
      <c r="CA19" s="38">
        <v>21758785.216109999</v>
      </c>
      <c r="CB19" s="38">
        <v>17278804.597089998</v>
      </c>
      <c r="CC19" s="38">
        <v>64578385.213009998</v>
      </c>
      <c r="CD19" s="38">
        <v>3633956.2784600002</v>
      </c>
      <c r="CE19" s="40">
        <f t="shared" si="0"/>
        <v>269.57220000000001</v>
      </c>
      <c r="CF19" s="40">
        <f t="shared" si="0"/>
        <v>339.41950000000003</v>
      </c>
    </row>
    <row r="20" spans="1:84" s="35" customFormat="1" ht="15" customHeight="1" x14ac:dyDescent="0.3">
      <c r="A20" s="36">
        <f t="shared" si="1"/>
        <v>11</v>
      </c>
      <c r="B20" s="37">
        <v>45549</v>
      </c>
      <c r="C20" s="38">
        <v>13533089.24463</v>
      </c>
      <c r="D20" s="38">
        <v>4510330.1164500006</v>
      </c>
      <c r="E20" s="38">
        <v>30845273.988650002</v>
      </c>
      <c r="F20" s="38"/>
      <c r="G20" s="38">
        <v>117438952.52329999</v>
      </c>
      <c r="H20" s="38">
        <v>0</v>
      </c>
      <c r="I20" s="38">
        <v>0</v>
      </c>
      <c r="J20" s="38">
        <v>0</v>
      </c>
      <c r="K20" s="38">
        <v>49951000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6765495.1746800002</v>
      </c>
      <c r="T20" s="38">
        <v>6765495.1746800002</v>
      </c>
      <c r="U20" s="38">
        <v>45524377.742030002</v>
      </c>
      <c r="V20" s="42"/>
      <c r="W20" s="38">
        <v>173009433.18923</v>
      </c>
      <c r="X20" s="38">
        <v>11275825.291130001</v>
      </c>
      <c r="Y20" s="38">
        <v>24948548.589092001</v>
      </c>
      <c r="Z20" s="38">
        <v>4012030.218375002</v>
      </c>
      <c r="AA20" s="38">
        <v>46350024.792272009</v>
      </c>
      <c r="AB20" s="38">
        <v>7267720.1391980071</v>
      </c>
      <c r="AC20" s="38">
        <v>222416.80131000001</v>
      </c>
      <c r="AD20" s="38">
        <v>221582.69819</v>
      </c>
      <c r="AE20" s="38">
        <v>1293975.22248</v>
      </c>
      <c r="AF20" s="38">
        <v>409991.5858</v>
      </c>
      <c r="AG20" s="38">
        <v>3424729.7851300002</v>
      </c>
      <c r="AH20" s="38">
        <v>548128.90910000005</v>
      </c>
      <c r="AI20" s="38">
        <v>0</v>
      </c>
      <c r="AJ20" s="38">
        <v>0</v>
      </c>
      <c r="AK20" s="38">
        <v>1120690.3994400001</v>
      </c>
      <c r="AL20" s="38">
        <v>1120690.3994400001</v>
      </c>
      <c r="AM20" s="38">
        <v>5.7782399999999994</v>
      </c>
      <c r="AN20" s="38">
        <v>0</v>
      </c>
      <c r="AO20" s="38">
        <v>0</v>
      </c>
      <c r="AP20" s="38">
        <v>0</v>
      </c>
      <c r="AQ20" s="38">
        <v>38859.518629999999</v>
      </c>
      <c r="AR20" s="38">
        <v>0</v>
      </c>
      <c r="AS20" s="38">
        <v>113345.46165</v>
      </c>
      <c r="AT20" s="38">
        <v>93308.275508999999</v>
      </c>
      <c r="AU20" s="38">
        <v>2167644.2623199997</v>
      </c>
      <c r="AV20" s="38">
        <v>195649.12165999971</v>
      </c>
      <c r="AW20" s="38">
        <v>194432.62261000002</v>
      </c>
      <c r="AX20" s="38">
        <v>118050.66111000002</v>
      </c>
      <c r="AY20" s="38">
        <v>5683304.4302700004</v>
      </c>
      <c r="AZ20" s="38">
        <v>149744.90600000042</v>
      </c>
      <c r="BA20" s="38">
        <v>0</v>
      </c>
      <c r="BB20" s="38">
        <v>0</v>
      </c>
      <c r="BC20" s="42"/>
      <c r="BD20" s="42"/>
      <c r="BE20" s="38">
        <v>0</v>
      </c>
      <c r="BF20" s="38">
        <v>0</v>
      </c>
      <c r="BG20" s="38">
        <v>85557977.663440004</v>
      </c>
      <c r="BH20" s="38">
        <v>14136896.914380001</v>
      </c>
      <c r="BI20" s="38">
        <v>237256.098015</v>
      </c>
      <c r="BJ20" s="38">
        <v>4.065920000000915</v>
      </c>
      <c r="BK20" s="38">
        <v>932522.11477500002</v>
      </c>
      <c r="BL20" s="38">
        <v>40194.380184999951</v>
      </c>
      <c r="BM20" s="38">
        <v>22146.15047</v>
      </c>
      <c r="BN20" s="38">
        <v>0</v>
      </c>
      <c r="BO20" s="39">
        <v>237578.62635000001</v>
      </c>
      <c r="BP20" s="38">
        <v>0</v>
      </c>
      <c r="BQ20" s="38">
        <v>16116076.656129999</v>
      </c>
      <c r="BR20" s="38">
        <v>15915944.304599999</v>
      </c>
      <c r="BS20" s="38">
        <v>1562111.8052300001</v>
      </c>
      <c r="BT20" s="38">
        <v>119896.29673000006</v>
      </c>
      <c r="BU20" s="38">
        <v>0</v>
      </c>
      <c r="BV20" s="38">
        <v>0</v>
      </c>
      <c r="BW20" s="38">
        <v>246997.39002000002</v>
      </c>
      <c r="BX20" s="38">
        <v>245429.74157000001</v>
      </c>
      <c r="BY20" s="38">
        <v>3354251.5236199996</v>
      </c>
      <c r="BZ20" s="38">
        <v>1754715.5956599996</v>
      </c>
      <c r="CA20" s="38">
        <v>22708940.364610001</v>
      </c>
      <c r="CB20" s="38">
        <v>18076184.384670001</v>
      </c>
      <c r="CC20" s="38">
        <v>62849037.298830003</v>
      </c>
      <c r="CD20" s="38">
        <v>3534224.2286</v>
      </c>
      <c r="CE20" s="40">
        <f t="shared" si="0"/>
        <v>275.27780000000001</v>
      </c>
      <c r="CF20" s="40">
        <f t="shared" si="0"/>
        <v>319.04669999999999</v>
      </c>
    </row>
    <row r="21" spans="1:84" s="35" customFormat="1" ht="15" customHeight="1" x14ac:dyDescent="0.3">
      <c r="A21" s="36">
        <f t="shared" si="1"/>
        <v>12</v>
      </c>
      <c r="B21" s="37">
        <v>45552</v>
      </c>
      <c r="C21" s="38">
        <v>13064071.530239999</v>
      </c>
      <c r="D21" s="38">
        <v>3945427.5076599997</v>
      </c>
      <c r="E21" s="38">
        <v>22015684.553160001</v>
      </c>
      <c r="F21" s="38"/>
      <c r="G21" s="38">
        <v>117587004.98545</v>
      </c>
      <c r="H21" s="38">
        <v>0</v>
      </c>
      <c r="I21" s="38">
        <v>0</v>
      </c>
      <c r="J21" s="38">
        <v>0</v>
      </c>
      <c r="K21" s="38">
        <v>56951000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5918141.2614899995</v>
      </c>
      <c r="T21" s="38">
        <v>5918141.2614899995</v>
      </c>
      <c r="U21" s="38">
        <v>45524377.742030002</v>
      </c>
      <c r="V21" s="42"/>
      <c r="W21" s="38">
        <v>170011524.58831</v>
      </c>
      <c r="X21" s="38">
        <v>9863568.7691500001</v>
      </c>
      <c r="Y21" s="38">
        <v>24746641.940693997</v>
      </c>
      <c r="Z21" s="38">
        <v>4092092.8542989977</v>
      </c>
      <c r="AA21" s="38">
        <v>46791243.516800001</v>
      </c>
      <c r="AB21" s="38">
        <v>7304535.0169380009</v>
      </c>
      <c r="AC21" s="38">
        <v>195407.60904999997</v>
      </c>
      <c r="AD21" s="38">
        <v>194574.49753999998</v>
      </c>
      <c r="AE21" s="38">
        <v>1230416.0839479999</v>
      </c>
      <c r="AF21" s="38">
        <v>410866.84100799984</v>
      </c>
      <c r="AG21" s="38">
        <v>4001702.9684000001</v>
      </c>
      <c r="AH21" s="38">
        <v>549959.16081000003</v>
      </c>
      <c r="AI21" s="38">
        <v>0</v>
      </c>
      <c r="AJ21" s="38">
        <v>0</v>
      </c>
      <c r="AK21" s="38">
        <v>1121852.5160399999</v>
      </c>
      <c r="AL21" s="38">
        <v>1121852.5160399999</v>
      </c>
      <c r="AM21" s="38">
        <v>5.7782399999999994</v>
      </c>
      <c r="AN21" s="38">
        <v>0</v>
      </c>
      <c r="AO21" s="38">
        <v>0</v>
      </c>
      <c r="AP21" s="38">
        <v>0</v>
      </c>
      <c r="AQ21" s="38">
        <v>41168.159729500003</v>
      </c>
      <c r="AR21" s="38">
        <v>0</v>
      </c>
      <c r="AS21" s="38">
        <v>125131.96600799999</v>
      </c>
      <c r="AT21" s="38">
        <v>103757.19610799999</v>
      </c>
      <c r="AU21" s="38">
        <v>1785556.07351</v>
      </c>
      <c r="AV21" s="38">
        <v>124748.06724</v>
      </c>
      <c r="AW21" s="38">
        <v>156707.25294999999</v>
      </c>
      <c r="AX21" s="38">
        <v>155608.91736999998</v>
      </c>
      <c r="AY21" s="38">
        <v>5842885.7015000004</v>
      </c>
      <c r="AZ21" s="38">
        <v>218215.21956000011</v>
      </c>
      <c r="BA21" s="38">
        <v>0</v>
      </c>
      <c r="BB21" s="38">
        <v>0</v>
      </c>
      <c r="BC21" s="42"/>
      <c r="BD21" s="42"/>
      <c r="BE21" s="38">
        <v>0</v>
      </c>
      <c r="BF21" s="38">
        <v>0</v>
      </c>
      <c r="BG21" s="38">
        <v>86038719.566870004</v>
      </c>
      <c r="BH21" s="38">
        <v>14276210.28692</v>
      </c>
      <c r="BI21" s="38">
        <v>235831.05916</v>
      </c>
      <c r="BJ21" s="38">
        <v>4.0891200000041863</v>
      </c>
      <c r="BK21" s="38">
        <v>984394.67507999996</v>
      </c>
      <c r="BL21" s="38">
        <v>40736.462859999905</v>
      </c>
      <c r="BM21" s="38">
        <v>22146.15047</v>
      </c>
      <c r="BN21" s="38">
        <v>0</v>
      </c>
      <c r="BO21" s="39">
        <v>237824.98704000001</v>
      </c>
      <c r="BP21" s="38">
        <v>0</v>
      </c>
      <c r="BQ21" s="38">
        <v>17214670.248149998</v>
      </c>
      <c r="BR21" s="38">
        <v>17214537.926619999</v>
      </c>
      <c r="BS21" s="38">
        <v>1562238.81907</v>
      </c>
      <c r="BT21" s="38">
        <v>120023.31056999997</v>
      </c>
      <c r="BU21" s="38">
        <v>0</v>
      </c>
      <c r="BV21" s="38">
        <v>0</v>
      </c>
      <c r="BW21" s="38">
        <v>238909.84406999996</v>
      </c>
      <c r="BX21" s="38">
        <v>237704.33185999998</v>
      </c>
      <c r="BY21" s="38">
        <v>3182071.6958399997</v>
      </c>
      <c r="BZ21" s="38">
        <v>1792140.8147399998</v>
      </c>
      <c r="CA21" s="38">
        <v>23678087.478879999</v>
      </c>
      <c r="CB21" s="38">
        <v>19405146.93578</v>
      </c>
      <c r="CC21" s="38">
        <v>62360632.087990001</v>
      </c>
      <c r="CD21" s="38">
        <v>3569052.57173</v>
      </c>
      <c r="CE21" s="40">
        <f t="shared" si="0"/>
        <v>272.62639999999999</v>
      </c>
      <c r="CF21" s="40">
        <f t="shared" si="0"/>
        <v>276.36380000000003</v>
      </c>
    </row>
    <row r="22" spans="1:84" s="35" customFormat="1" ht="15" customHeight="1" x14ac:dyDescent="0.3">
      <c r="A22" s="36">
        <f t="shared" si="1"/>
        <v>13</v>
      </c>
      <c r="B22" s="37">
        <v>45553</v>
      </c>
      <c r="C22" s="38">
        <v>14805936.586519999</v>
      </c>
      <c r="D22" s="38">
        <v>5155025.5288399998</v>
      </c>
      <c r="E22" s="38">
        <v>28516504.83681</v>
      </c>
      <c r="F22" s="38"/>
      <c r="G22" s="38">
        <v>117617203.69057001</v>
      </c>
      <c r="H22" s="38">
        <v>0</v>
      </c>
      <c r="I22" s="38">
        <v>0</v>
      </c>
      <c r="J22" s="38">
        <v>0</v>
      </c>
      <c r="K22" s="38">
        <v>48951000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7732538.2932800008</v>
      </c>
      <c r="T22" s="38">
        <v>7732538.2932800008</v>
      </c>
      <c r="U22" s="38">
        <v>45524377.742030002</v>
      </c>
      <c r="V22" s="42"/>
      <c r="W22" s="38">
        <v>172098805.66512999</v>
      </c>
      <c r="X22" s="38">
        <v>12887563.8221</v>
      </c>
      <c r="Y22" s="38">
        <v>24362984.639396995</v>
      </c>
      <c r="Z22" s="38">
        <v>4053371.1145149954</v>
      </c>
      <c r="AA22" s="38">
        <v>47673428.806650005</v>
      </c>
      <c r="AB22" s="38">
        <v>8455399.3101920038</v>
      </c>
      <c r="AC22" s="38">
        <v>257495.80880000003</v>
      </c>
      <c r="AD22" s="38">
        <v>256663.49466000003</v>
      </c>
      <c r="AE22" s="38">
        <v>1243168.1160220001</v>
      </c>
      <c r="AF22" s="38">
        <v>412582.15641200007</v>
      </c>
      <c r="AG22" s="38">
        <v>3737289.8999399999</v>
      </c>
      <c r="AH22" s="38">
        <v>549959.43545999983</v>
      </c>
      <c r="AI22" s="38">
        <v>0</v>
      </c>
      <c r="AJ22" s="38">
        <v>0</v>
      </c>
      <c r="AK22" s="38">
        <v>1122992.9108299999</v>
      </c>
      <c r="AL22" s="38">
        <v>1122992.9108299999</v>
      </c>
      <c r="AM22" s="38">
        <v>5.7782399999999994</v>
      </c>
      <c r="AN22" s="38">
        <v>0</v>
      </c>
      <c r="AO22" s="38">
        <v>0</v>
      </c>
      <c r="AP22" s="38">
        <v>0</v>
      </c>
      <c r="AQ22" s="38">
        <v>40538.78454500001</v>
      </c>
      <c r="AR22" s="38">
        <v>0</v>
      </c>
      <c r="AS22" s="38">
        <v>125285.397465</v>
      </c>
      <c r="AT22" s="38">
        <v>103900.067565</v>
      </c>
      <c r="AU22" s="38">
        <v>1867402.07925</v>
      </c>
      <c r="AV22" s="38">
        <v>62229.916949999984</v>
      </c>
      <c r="AW22" s="38">
        <v>920596.46678999998</v>
      </c>
      <c r="AX22" s="38">
        <v>161204.77418999997</v>
      </c>
      <c r="AY22" s="38">
        <v>5655581.8072600001</v>
      </c>
      <c r="AZ22" s="38">
        <v>150014.54322000034</v>
      </c>
      <c r="BA22" s="38">
        <v>0</v>
      </c>
      <c r="BB22" s="38">
        <v>0</v>
      </c>
      <c r="BC22" s="42"/>
      <c r="BD22" s="42"/>
      <c r="BE22" s="38">
        <v>0</v>
      </c>
      <c r="BF22" s="38">
        <v>0</v>
      </c>
      <c r="BG22" s="38">
        <v>87006770.495189995</v>
      </c>
      <c r="BH22" s="38">
        <v>15328317.723999999</v>
      </c>
      <c r="BI22" s="38">
        <v>236066.381895</v>
      </c>
      <c r="BJ22" s="38">
        <v>0.65330000001267763</v>
      </c>
      <c r="BK22" s="38">
        <v>969242.51637500001</v>
      </c>
      <c r="BL22" s="38">
        <v>38926.293884999985</v>
      </c>
      <c r="BM22" s="38">
        <v>22146.15047</v>
      </c>
      <c r="BN22" s="38">
        <v>0</v>
      </c>
      <c r="BO22" s="39">
        <v>238066.74286</v>
      </c>
      <c r="BP22" s="38">
        <v>0</v>
      </c>
      <c r="BQ22" s="38">
        <v>18746977.758150004</v>
      </c>
      <c r="BR22" s="38">
        <v>18746846.277960002</v>
      </c>
      <c r="BS22" s="38">
        <v>2030433.11127</v>
      </c>
      <c r="BT22" s="38">
        <v>120148.00600000005</v>
      </c>
      <c r="BU22" s="38">
        <v>0</v>
      </c>
      <c r="BV22" s="38">
        <v>0</v>
      </c>
      <c r="BW22" s="38">
        <v>903715.62989999994</v>
      </c>
      <c r="BX22" s="38">
        <v>903464.7917399999</v>
      </c>
      <c r="BY22" s="38">
        <v>1642894.3179200001</v>
      </c>
      <c r="BZ22" s="38">
        <v>127630.52465000004</v>
      </c>
      <c r="CA22" s="38">
        <v>24789542.60884</v>
      </c>
      <c r="CB22" s="38">
        <v>19937016.547540002</v>
      </c>
      <c r="CC22" s="38">
        <v>62217227.886349998</v>
      </c>
      <c r="CD22" s="38">
        <v>3832079.4309999999</v>
      </c>
      <c r="CE22" s="40">
        <f t="shared" si="0"/>
        <v>276.6096</v>
      </c>
      <c r="CF22" s="40">
        <f t="shared" si="0"/>
        <v>336.3073</v>
      </c>
    </row>
    <row r="23" spans="1:84" s="35" customFormat="1" ht="15" customHeight="1" x14ac:dyDescent="0.3">
      <c r="A23" s="36">
        <f t="shared" si="1"/>
        <v>14</v>
      </c>
      <c r="B23" s="37">
        <v>45554</v>
      </c>
      <c r="C23" s="38">
        <v>14391699.075209999</v>
      </c>
      <c r="D23" s="38">
        <v>4726714.1815300006</v>
      </c>
      <c r="E23" s="38">
        <v>28448562.61197</v>
      </c>
      <c r="F23" s="38"/>
      <c r="G23" s="38">
        <v>118712799.11977001</v>
      </c>
      <c r="H23" s="38">
        <v>0</v>
      </c>
      <c r="I23" s="38">
        <v>0</v>
      </c>
      <c r="J23" s="38">
        <v>0</v>
      </c>
      <c r="K23" s="38">
        <v>51951000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7090071.2723099999</v>
      </c>
      <c r="T23" s="38">
        <v>7090071.2723099999</v>
      </c>
      <c r="U23" s="38">
        <v>45524377.742030002</v>
      </c>
      <c r="V23" s="42"/>
      <c r="W23" s="38">
        <v>175069754.33722001</v>
      </c>
      <c r="X23" s="38">
        <v>11816785.45383</v>
      </c>
      <c r="Y23" s="38">
        <v>24296468.580545999</v>
      </c>
      <c r="Z23" s="38">
        <v>4058834.5424399991</v>
      </c>
      <c r="AA23" s="38">
        <v>46905675.504462004</v>
      </c>
      <c r="AB23" s="38">
        <v>8416627.1621459983</v>
      </c>
      <c r="AC23" s="38">
        <v>223246.38086999999</v>
      </c>
      <c r="AD23" s="38">
        <v>222415.06057</v>
      </c>
      <c r="AE23" s="38">
        <v>1200457.2000799999</v>
      </c>
      <c r="AF23" s="38">
        <v>413470.11623999989</v>
      </c>
      <c r="AG23" s="38">
        <v>3772075.0181200001</v>
      </c>
      <c r="AH23" s="38">
        <v>551101.01964000007</v>
      </c>
      <c r="AI23" s="38">
        <v>0</v>
      </c>
      <c r="AJ23" s="38">
        <v>0</v>
      </c>
      <c r="AK23" s="38">
        <v>0</v>
      </c>
      <c r="AL23" s="38">
        <v>0</v>
      </c>
      <c r="AM23" s="38">
        <v>5.7782399999999994</v>
      </c>
      <c r="AN23" s="38">
        <v>0</v>
      </c>
      <c r="AO23" s="38">
        <v>0</v>
      </c>
      <c r="AP23" s="38">
        <v>0</v>
      </c>
      <c r="AQ23" s="38">
        <v>104431.77478950001</v>
      </c>
      <c r="AR23" s="38">
        <v>0</v>
      </c>
      <c r="AS23" s="38">
        <v>110426.823867</v>
      </c>
      <c r="AT23" s="38">
        <v>104041.493967</v>
      </c>
      <c r="AU23" s="38">
        <v>1995669.40955</v>
      </c>
      <c r="AV23" s="38">
        <v>232396.86069</v>
      </c>
      <c r="AW23" s="38">
        <v>291837.35379000002</v>
      </c>
      <c r="AX23" s="38">
        <v>125430.63233000001</v>
      </c>
      <c r="AY23" s="38">
        <v>6063559.4979400001</v>
      </c>
      <c r="AZ23" s="38">
        <v>592459.52815000061</v>
      </c>
      <c r="BA23" s="38">
        <v>0</v>
      </c>
      <c r="BB23" s="38">
        <v>0</v>
      </c>
      <c r="BC23" s="42"/>
      <c r="BD23" s="42"/>
      <c r="BE23" s="38">
        <v>0</v>
      </c>
      <c r="BF23" s="38">
        <v>0</v>
      </c>
      <c r="BG23" s="38">
        <v>84963853.322249994</v>
      </c>
      <c r="BH23" s="38">
        <v>14716776.416169999</v>
      </c>
      <c r="BI23" s="38">
        <v>236758.68246499999</v>
      </c>
      <c r="BJ23" s="38">
        <v>0.65412999998807209</v>
      </c>
      <c r="BK23" s="38">
        <v>968612.41124499997</v>
      </c>
      <c r="BL23" s="38">
        <v>39535.009804999972</v>
      </c>
      <c r="BM23" s="38">
        <v>22146.15047</v>
      </c>
      <c r="BN23" s="38">
        <v>0</v>
      </c>
      <c r="BO23" s="39">
        <v>238359.7279</v>
      </c>
      <c r="BP23" s="38">
        <v>0</v>
      </c>
      <c r="BQ23" s="38">
        <v>18586906.289170001</v>
      </c>
      <c r="BR23" s="38">
        <v>18586774.82398</v>
      </c>
      <c r="BS23" s="38">
        <v>1223214.66181</v>
      </c>
      <c r="BT23" s="38">
        <v>124099.60654000007</v>
      </c>
      <c r="BU23" s="38">
        <v>0</v>
      </c>
      <c r="BV23" s="38">
        <v>0</v>
      </c>
      <c r="BW23" s="38">
        <v>228950.77943</v>
      </c>
      <c r="BX23" s="38">
        <v>228786.25187000001</v>
      </c>
      <c r="BY23" s="38">
        <v>2891478.6145200003</v>
      </c>
      <c r="BZ23" s="38">
        <v>1371985.1644200003</v>
      </c>
      <c r="CA23" s="38">
        <v>24396427.31701</v>
      </c>
      <c r="CB23" s="38">
        <v>20351181.510749999</v>
      </c>
      <c r="CC23" s="38">
        <v>60567426.005240001</v>
      </c>
      <c r="CD23" s="38">
        <v>3679194.1040400001</v>
      </c>
      <c r="CE23" s="40">
        <f t="shared" si="0"/>
        <v>289.04939999999999</v>
      </c>
      <c r="CF23" s="40">
        <f t="shared" si="0"/>
        <v>321.17860000000002</v>
      </c>
    </row>
    <row r="24" spans="1:84" s="35" customFormat="1" ht="15" customHeight="1" x14ac:dyDescent="0.3">
      <c r="A24" s="36">
        <f t="shared" si="1"/>
        <v>15</v>
      </c>
      <c r="B24" s="37">
        <v>45555</v>
      </c>
      <c r="C24" s="38">
        <v>13456805.44736</v>
      </c>
      <c r="D24" s="38">
        <v>3812740.9552800003</v>
      </c>
      <c r="E24" s="38">
        <v>28825184.696400002</v>
      </c>
      <c r="F24" s="38"/>
      <c r="G24" s="38">
        <v>113881186.28685001</v>
      </c>
      <c r="H24" s="38">
        <v>0</v>
      </c>
      <c r="I24" s="38">
        <v>0</v>
      </c>
      <c r="J24" s="38">
        <v>0</v>
      </c>
      <c r="K24" s="38">
        <v>55951000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5719111.4329300001</v>
      </c>
      <c r="T24" s="38">
        <v>5719111.4329300001</v>
      </c>
      <c r="U24" s="38">
        <v>45524377.742030002</v>
      </c>
      <c r="V24" s="42"/>
      <c r="W24" s="38">
        <v>172308910.12149999</v>
      </c>
      <c r="X24" s="38">
        <v>9531852.3881999999</v>
      </c>
      <c r="Y24" s="38">
        <v>24344650.772541001</v>
      </c>
      <c r="Z24" s="38">
        <v>4063516.2571529988</v>
      </c>
      <c r="AA24" s="38">
        <v>47318989.995120004</v>
      </c>
      <c r="AB24" s="38">
        <v>8412272.7889340017</v>
      </c>
      <c r="AC24" s="38">
        <v>218683.08910000001</v>
      </c>
      <c r="AD24" s="38">
        <v>217852.5007</v>
      </c>
      <c r="AE24" s="38">
        <v>1185769.7323880002</v>
      </c>
      <c r="AF24" s="38">
        <v>413732.7469680002</v>
      </c>
      <c r="AG24" s="38">
        <v>3939341.0458900002</v>
      </c>
      <c r="AH24" s="38">
        <v>551628.33312000032</v>
      </c>
      <c r="AI24" s="38">
        <v>0</v>
      </c>
      <c r="AJ24" s="38">
        <v>0</v>
      </c>
      <c r="AK24" s="38">
        <v>0</v>
      </c>
      <c r="AL24" s="38">
        <v>0</v>
      </c>
      <c r="AM24" s="38">
        <v>5.7782399999999994</v>
      </c>
      <c r="AN24" s="38">
        <v>0</v>
      </c>
      <c r="AO24" s="38">
        <v>0</v>
      </c>
      <c r="AP24" s="38">
        <v>0</v>
      </c>
      <c r="AQ24" s="38">
        <v>105097.95061350001</v>
      </c>
      <c r="AR24" s="38">
        <v>0</v>
      </c>
      <c r="AS24" s="38">
        <v>110517.25956599999</v>
      </c>
      <c r="AT24" s="38">
        <v>104130.429666</v>
      </c>
      <c r="AU24" s="38">
        <v>4810727.6555199996</v>
      </c>
      <c r="AV24" s="38">
        <v>2979137.9261399996</v>
      </c>
      <c r="AW24" s="38">
        <v>3866072.3133900003</v>
      </c>
      <c r="AX24" s="38">
        <v>1183054.4382500004</v>
      </c>
      <c r="AY24" s="38">
        <v>5805640.4483500002</v>
      </c>
      <c r="AZ24" s="38">
        <v>121238.38539000042</v>
      </c>
      <c r="BA24" s="38">
        <v>0</v>
      </c>
      <c r="BB24" s="38">
        <v>0</v>
      </c>
      <c r="BC24" s="42"/>
      <c r="BD24" s="42"/>
      <c r="BE24" s="38">
        <v>0</v>
      </c>
      <c r="BF24" s="38">
        <v>0</v>
      </c>
      <c r="BG24" s="38">
        <v>91705496.040720001</v>
      </c>
      <c r="BH24" s="38">
        <v>18046563.80635</v>
      </c>
      <c r="BI24" s="38">
        <v>236626.92055999997</v>
      </c>
      <c r="BJ24" s="38">
        <v>0.65435999997862382</v>
      </c>
      <c r="BK24" s="38">
        <v>955497.58686000004</v>
      </c>
      <c r="BL24" s="38">
        <v>40010.323930000006</v>
      </c>
      <c r="BM24" s="38">
        <v>0</v>
      </c>
      <c r="BN24" s="38">
        <v>0</v>
      </c>
      <c r="BO24" s="39">
        <v>238594.57641000001</v>
      </c>
      <c r="BP24" s="38">
        <v>0</v>
      </c>
      <c r="BQ24" s="38">
        <v>20884178.452189997</v>
      </c>
      <c r="BR24" s="38">
        <v>20884047.001999997</v>
      </c>
      <c r="BS24" s="38">
        <v>1184406.4584599999</v>
      </c>
      <c r="BT24" s="38">
        <v>85291.403189999983</v>
      </c>
      <c r="BU24" s="38">
        <v>0</v>
      </c>
      <c r="BV24" s="38">
        <v>0</v>
      </c>
      <c r="BW24" s="38">
        <v>3714931.4758199998</v>
      </c>
      <c r="BX24" s="38">
        <v>3709845.54427</v>
      </c>
      <c r="BY24" s="38">
        <v>2967351.3937900001</v>
      </c>
      <c r="BZ24" s="38">
        <v>1365522.11656</v>
      </c>
      <c r="CA24" s="38">
        <v>30181586.864089999</v>
      </c>
      <c r="CB24" s="38">
        <v>26084717.04431</v>
      </c>
      <c r="CC24" s="38">
        <v>61523909.176629998</v>
      </c>
      <c r="CD24" s="38">
        <v>4511640.9515899997</v>
      </c>
      <c r="CE24" s="40">
        <f t="shared" si="0"/>
        <v>280.06819999999999</v>
      </c>
      <c r="CF24" s="40">
        <f t="shared" si="0"/>
        <v>211.2724</v>
      </c>
    </row>
    <row r="25" spans="1:84" s="35" customFormat="1" ht="15" customHeight="1" x14ac:dyDescent="0.3">
      <c r="A25" s="36">
        <f t="shared" si="1"/>
        <v>16</v>
      </c>
      <c r="B25" s="37">
        <v>45556</v>
      </c>
      <c r="C25" s="38">
        <v>13948517.559739999</v>
      </c>
      <c r="D25" s="38">
        <v>4691197.9748599995</v>
      </c>
      <c r="E25" s="38">
        <v>28478462.66945</v>
      </c>
      <c r="F25" s="38"/>
      <c r="G25" s="38">
        <v>121401378.98385</v>
      </c>
      <c r="H25" s="38">
        <v>0</v>
      </c>
      <c r="I25" s="38">
        <v>0</v>
      </c>
      <c r="J25" s="38">
        <v>0</v>
      </c>
      <c r="K25" s="38">
        <v>52451000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7036796.9622900002</v>
      </c>
      <c r="T25" s="38">
        <v>7036796.9622900002</v>
      </c>
      <c r="U25" s="38">
        <v>45524377.742030002</v>
      </c>
      <c r="V25" s="42"/>
      <c r="W25" s="38">
        <v>177791778.43329999</v>
      </c>
      <c r="X25" s="38">
        <v>11727994.93715</v>
      </c>
      <c r="Y25" s="38">
        <v>24599447.501549002</v>
      </c>
      <c r="Z25" s="38">
        <v>4038261.135431001</v>
      </c>
      <c r="AA25" s="38">
        <v>46126944.595661998</v>
      </c>
      <c r="AB25" s="38">
        <v>8488468.9517420009</v>
      </c>
      <c r="AC25" s="38">
        <v>290249.30948</v>
      </c>
      <c r="AD25" s="38">
        <v>289420.83474000002</v>
      </c>
      <c r="AE25" s="38">
        <v>1182576.1290679998</v>
      </c>
      <c r="AF25" s="38">
        <v>414600.07632799982</v>
      </c>
      <c r="AG25" s="38">
        <v>3796254.1880199993</v>
      </c>
      <c r="AH25" s="38">
        <v>551691.1106999995</v>
      </c>
      <c r="AI25" s="38">
        <v>0</v>
      </c>
      <c r="AJ25" s="38">
        <v>0</v>
      </c>
      <c r="AK25" s="38">
        <v>0</v>
      </c>
      <c r="AL25" s="38">
        <v>0</v>
      </c>
      <c r="AM25" s="38">
        <v>5.7782399999999994</v>
      </c>
      <c r="AN25" s="38">
        <v>0</v>
      </c>
      <c r="AO25" s="38">
        <v>0</v>
      </c>
      <c r="AP25" s="38">
        <v>0</v>
      </c>
      <c r="AQ25" s="38">
        <v>75072.552033500004</v>
      </c>
      <c r="AR25" s="38">
        <v>0</v>
      </c>
      <c r="AS25" s="38">
        <v>110532.33592500001</v>
      </c>
      <c r="AT25" s="38">
        <v>104145.50602500001</v>
      </c>
      <c r="AU25" s="38">
        <v>2210032.4419499999</v>
      </c>
      <c r="AV25" s="38">
        <v>108615.88599999994</v>
      </c>
      <c r="AW25" s="38">
        <v>167784.86614</v>
      </c>
      <c r="AX25" s="38">
        <v>166356.27919</v>
      </c>
      <c r="AY25" s="38">
        <v>5881592.0290400004</v>
      </c>
      <c r="AZ25" s="38">
        <v>115318.39778000023</v>
      </c>
      <c r="BA25" s="38">
        <v>0</v>
      </c>
      <c r="BB25" s="38">
        <v>0</v>
      </c>
      <c r="BC25" s="42"/>
      <c r="BD25" s="42"/>
      <c r="BE25" s="38">
        <v>0</v>
      </c>
      <c r="BF25" s="38">
        <v>0</v>
      </c>
      <c r="BG25" s="38">
        <v>84440491.727109998</v>
      </c>
      <c r="BH25" s="38">
        <v>14276878.17794</v>
      </c>
      <c r="BI25" s="38">
        <v>229626.02836</v>
      </c>
      <c r="BJ25" s="38">
        <v>0.6542899999913061</v>
      </c>
      <c r="BK25" s="38">
        <v>1079485.3982299999</v>
      </c>
      <c r="BL25" s="38">
        <v>30545.135594999934</v>
      </c>
      <c r="BM25" s="38">
        <v>0</v>
      </c>
      <c r="BN25" s="38">
        <v>0</v>
      </c>
      <c r="BO25" s="39">
        <v>238558.31304000001</v>
      </c>
      <c r="BP25" s="38">
        <v>0</v>
      </c>
      <c r="BQ25" s="38">
        <v>20136744.41728</v>
      </c>
      <c r="BR25" s="38">
        <v>19936612.98209</v>
      </c>
      <c r="BS25" s="38">
        <v>1184400.7202599999</v>
      </c>
      <c r="BT25" s="38">
        <v>85285.664989999961</v>
      </c>
      <c r="BU25" s="38">
        <v>0</v>
      </c>
      <c r="BV25" s="38">
        <v>0</v>
      </c>
      <c r="BW25" s="38">
        <v>167008.23835</v>
      </c>
      <c r="BX25" s="38">
        <v>165966.095</v>
      </c>
      <c r="BY25" s="38">
        <v>1932787.98174</v>
      </c>
      <c r="BZ25" s="38">
        <v>141475.48733999993</v>
      </c>
      <c r="CA25" s="38">
        <v>24968611.097259998</v>
      </c>
      <c r="CB25" s="38">
        <v>20359886.019310001</v>
      </c>
      <c r="CC25" s="38">
        <v>59471880.62985</v>
      </c>
      <c r="CD25" s="38">
        <v>3569219.5444899998</v>
      </c>
      <c r="CE25" s="40">
        <f t="shared" si="0"/>
        <v>298.95100000000002</v>
      </c>
      <c r="CF25" s="40">
        <f t="shared" si="0"/>
        <v>328.58710000000002</v>
      </c>
    </row>
    <row r="26" spans="1:84" s="35" customFormat="1" ht="15" customHeight="1" x14ac:dyDescent="0.3">
      <c r="A26" s="36">
        <f t="shared" si="1"/>
        <v>17</v>
      </c>
      <c r="B26" s="37">
        <v>45559</v>
      </c>
      <c r="C26" s="38">
        <v>13222495.70235</v>
      </c>
      <c r="D26" s="38">
        <v>3966773.819670001</v>
      </c>
      <c r="E26" s="38">
        <v>30958236.646200001</v>
      </c>
      <c r="F26" s="38"/>
      <c r="G26" s="38">
        <v>121490737.93946001</v>
      </c>
      <c r="H26" s="38">
        <v>0</v>
      </c>
      <c r="I26" s="38">
        <v>0</v>
      </c>
      <c r="J26" s="38">
        <v>0</v>
      </c>
      <c r="K26" s="38">
        <v>48951000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5950160.7295200005</v>
      </c>
      <c r="T26" s="38">
        <v>5950160.7295200005</v>
      </c>
      <c r="U26" s="38">
        <v>45524377.742030002</v>
      </c>
      <c r="V26" s="42"/>
      <c r="W26" s="38">
        <v>175048253.27548999</v>
      </c>
      <c r="X26" s="38">
        <v>9916934.5491799992</v>
      </c>
      <c r="Y26" s="38">
        <v>24256689.864948001</v>
      </c>
      <c r="Z26" s="38">
        <v>4085819.0638750009</v>
      </c>
      <c r="AA26" s="38">
        <v>46812611.393694006</v>
      </c>
      <c r="AB26" s="38">
        <v>8447469.6308999974</v>
      </c>
      <c r="AC26" s="38">
        <v>289084.79774000007</v>
      </c>
      <c r="AD26" s="38">
        <v>288256.94321000006</v>
      </c>
      <c r="AE26" s="38">
        <v>1166564.1427480001</v>
      </c>
      <c r="AF26" s="38">
        <v>414342.69566800003</v>
      </c>
      <c r="AG26" s="38">
        <v>3996863.5205300003</v>
      </c>
      <c r="AH26" s="38">
        <v>550643.10297000012</v>
      </c>
      <c r="AI26" s="38">
        <v>0</v>
      </c>
      <c r="AJ26" s="38">
        <v>0</v>
      </c>
      <c r="AK26" s="38">
        <v>0</v>
      </c>
      <c r="AL26" s="38">
        <v>0</v>
      </c>
      <c r="AM26" s="38">
        <v>5.7782399999999994</v>
      </c>
      <c r="AN26" s="38">
        <v>0</v>
      </c>
      <c r="AO26" s="38">
        <v>0</v>
      </c>
      <c r="AP26" s="38">
        <v>0</v>
      </c>
      <c r="AQ26" s="38">
        <v>87584.608204999997</v>
      </c>
      <c r="AR26" s="38">
        <v>-1.4551915228366852E-11</v>
      </c>
      <c r="AS26" s="38">
        <v>110293.835142</v>
      </c>
      <c r="AT26" s="38">
        <v>103907.005242</v>
      </c>
      <c r="AU26" s="38">
        <v>1775996.00352</v>
      </c>
      <c r="AV26" s="38">
        <v>123277.62963999994</v>
      </c>
      <c r="AW26" s="38">
        <v>444050.19065999996</v>
      </c>
      <c r="AX26" s="38">
        <v>301102.46783999994</v>
      </c>
      <c r="AY26" s="38">
        <v>5694644.2172500007</v>
      </c>
      <c r="AZ26" s="38">
        <v>109312.00592000037</v>
      </c>
      <c r="BA26" s="38">
        <v>0</v>
      </c>
      <c r="BB26" s="38">
        <v>0</v>
      </c>
      <c r="BC26" s="42"/>
      <c r="BD26" s="42"/>
      <c r="BE26" s="38">
        <v>0</v>
      </c>
      <c r="BF26" s="38">
        <v>0</v>
      </c>
      <c r="BG26" s="38">
        <v>84634388.352679998</v>
      </c>
      <c r="BH26" s="38">
        <v>14424130.54527</v>
      </c>
      <c r="BI26" s="38">
        <v>236423.27731999999</v>
      </c>
      <c r="BJ26" s="38">
        <v>0.67095999999583</v>
      </c>
      <c r="BK26" s="38">
        <v>1031781.3963050002</v>
      </c>
      <c r="BL26" s="38">
        <v>29427.509325000159</v>
      </c>
      <c r="BM26" s="38">
        <v>0</v>
      </c>
      <c r="BN26" s="38">
        <v>0</v>
      </c>
      <c r="BO26" s="39">
        <v>238003.42585999999</v>
      </c>
      <c r="BP26" s="38">
        <v>0</v>
      </c>
      <c r="BQ26" s="38">
        <v>17611509.263829999</v>
      </c>
      <c r="BR26" s="38">
        <v>17611377.85864</v>
      </c>
      <c r="BS26" s="38">
        <v>1184195.0575799998</v>
      </c>
      <c r="BT26" s="38">
        <v>85080.002309999894</v>
      </c>
      <c r="BU26" s="38">
        <v>0</v>
      </c>
      <c r="BV26" s="38">
        <v>0</v>
      </c>
      <c r="BW26" s="38">
        <v>514582.53477000003</v>
      </c>
      <c r="BX26" s="38">
        <v>513307.38228000002</v>
      </c>
      <c r="BY26" s="38">
        <v>5596190.0486200005</v>
      </c>
      <c r="BZ26" s="38">
        <v>4122321.0044700005</v>
      </c>
      <c r="CA26" s="38">
        <v>26412685.00429</v>
      </c>
      <c r="CB26" s="38">
        <v>22361514.427990001</v>
      </c>
      <c r="CC26" s="38">
        <v>58221703.348389998</v>
      </c>
      <c r="CD26" s="38">
        <v>3606032.63632</v>
      </c>
      <c r="CE26" s="40">
        <f t="shared" si="0"/>
        <v>300.65809999999999</v>
      </c>
      <c r="CF26" s="40">
        <f t="shared" si="0"/>
        <v>275.00959999999998</v>
      </c>
    </row>
    <row r="27" spans="1:84" s="35" customFormat="1" ht="15" customHeight="1" x14ac:dyDescent="0.3">
      <c r="A27" s="36">
        <f t="shared" si="1"/>
        <v>18</v>
      </c>
      <c r="B27" s="37">
        <v>45560</v>
      </c>
      <c r="C27" s="38">
        <v>12781535.78527</v>
      </c>
      <c r="D27" s="38">
        <v>3355704.9708200004</v>
      </c>
      <c r="E27" s="38">
        <v>28773119.91502</v>
      </c>
      <c r="F27" s="38"/>
      <c r="G27" s="38">
        <v>116828724.73897</v>
      </c>
      <c r="H27" s="38">
        <v>0</v>
      </c>
      <c r="I27" s="38">
        <v>0</v>
      </c>
      <c r="J27" s="38">
        <v>0</v>
      </c>
      <c r="K27" s="38">
        <v>51951000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5033557.4562300006</v>
      </c>
      <c r="T27" s="38">
        <v>5033557.4562300006</v>
      </c>
      <c r="U27" s="38">
        <v>45524377.742030002</v>
      </c>
      <c r="V27" s="42"/>
      <c r="W27" s="38">
        <v>169843560.15346</v>
      </c>
      <c r="X27" s="38">
        <v>8389262.4270500001</v>
      </c>
      <c r="Y27" s="38">
        <v>23888508.254810005</v>
      </c>
      <c r="Z27" s="38">
        <v>4063457.3841420035</v>
      </c>
      <c r="AA27" s="38">
        <v>47427986.535486005</v>
      </c>
      <c r="AB27" s="38">
        <v>8328676.6443920052</v>
      </c>
      <c r="AC27" s="38">
        <v>280897.09638</v>
      </c>
      <c r="AD27" s="38">
        <v>280070.78632000001</v>
      </c>
      <c r="AE27" s="38">
        <v>1126164.788984</v>
      </c>
      <c r="AF27" s="38">
        <v>413912.05250400002</v>
      </c>
      <c r="AG27" s="38">
        <v>3877186.57277</v>
      </c>
      <c r="AH27" s="38">
        <v>550958.69354000012</v>
      </c>
      <c r="AI27" s="38">
        <v>0</v>
      </c>
      <c r="AJ27" s="38">
        <v>0</v>
      </c>
      <c r="AK27" s="38">
        <v>0</v>
      </c>
      <c r="AL27" s="38">
        <v>0</v>
      </c>
      <c r="AM27" s="38">
        <v>5.7782399999999994</v>
      </c>
      <c r="AN27" s="38">
        <v>0</v>
      </c>
      <c r="AO27" s="38">
        <v>0</v>
      </c>
      <c r="AP27" s="38">
        <v>0</v>
      </c>
      <c r="AQ27" s="38">
        <v>101009.87077550001</v>
      </c>
      <c r="AR27" s="38">
        <v>0</v>
      </c>
      <c r="AS27" s="38">
        <v>110278.05845999999</v>
      </c>
      <c r="AT27" s="38">
        <v>103891.22855999999</v>
      </c>
      <c r="AU27" s="38">
        <v>1845322.41949</v>
      </c>
      <c r="AV27" s="38">
        <v>79029.837880000006</v>
      </c>
      <c r="AW27" s="38">
        <v>81630.283599999995</v>
      </c>
      <c r="AX27" s="38">
        <v>80776.122109999997</v>
      </c>
      <c r="AY27" s="38">
        <v>5688025.9862099998</v>
      </c>
      <c r="AZ27" s="38">
        <v>114665.47879999969</v>
      </c>
      <c r="BA27" s="38">
        <v>0</v>
      </c>
      <c r="BB27" s="38">
        <v>0</v>
      </c>
      <c r="BC27" s="42"/>
      <c r="BD27" s="42"/>
      <c r="BE27" s="38">
        <v>0</v>
      </c>
      <c r="BF27" s="38">
        <v>0</v>
      </c>
      <c r="BG27" s="38">
        <v>84427015.645209998</v>
      </c>
      <c r="BH27" s="38">
        <v>14015438.228250001</v>
      </c>
      <c r="BI27" s="38">
        <v>237045.15006499999</v>
      </c>
      <c r="BJ27" s="38">
        <v>0.67104999999719439</v>
      </c>
      <c r="BK27" s="38">
        <v>944561.85438999999</v>
      </c>
      <c r="BL27" s="38">
        <v>29525.998560000029</v>
      </c>
      <c r="BM27" s="38">
        <v>0</v>
      </c>
      <c r="BN27" s="38">
        <v>0</v>
      </c>
      <c r="BO27" s="39">
        <v>242188.59825000001</v>
      </c>
      <c r="BP27" s="38">
        <v>0</v>
      </c>
      <c r="BQ27" s="38">
        <v>18940257.134800002</v>
      </c>
      <c r="BR27" s="38">
        <v>18940125.74461</v>
      </c>
      <c r="BS27" s="38">
        <v>1528151.5039000001</v>
      </c>
      <c r="BT27" s="38">
        <v>85100.047590000089</v>
      </c>
      <c r="BU27" s="38">
        <v>0</v>
      </c>
      <c r="BV27" s="38">
        <v>0</v>
      </c>
      <c r="BW27" s="38">
        <v>114774.75589</v>
      </c>
      <c r="BX27" s="38">
        <v>114115.37222</v>
      </c>
      <c r="BY27" s="38">
        <v>5628172.0304800002</v>
      </c>
      <c r="BZ27" s="38">
        <v>4128989.7108800001</v>
      </c>
      <c r="CA27" s="38">
        <v>27635151.02778</v>
      </c>
      <c r="CB27" s="38">
        <v>23297857.544920001</v>
      </c>
      <c r="CC27" s="38">
        <v>56791864.617430001</v>
      </c>
      <c r="CD27" s="38">
        <v>3503859.55706</v>
      </c>
      <c r="CE27" s="40">
        <f t="shared" ref="CE27:CF30" si="2">ROUND(W27/CC27*100,4)</f>
        <v>299.06319999999999</v>
      </c>
      <c r="CF27" s="40">
        <f t="shared" si="2"/>
        <v>239.42920000000001</v>
      </c>
    </row>
    <row r="28" spans="1:84" s="35" customFormat="1" ht="15" customHeight="1" x14ac:dyDescent="0.3">
      <c r="A28" s="36">
        <f t="shared" si="1"/>
        <v>19</v>
      </c>
      <c r="B28" s="37">
        <v>45561</v>
      </c>
      <c r="C28" s="38">
        <v>12496032.26498</v>
      </c>
      <c r="D28" s="38">
        <v>3061198.0935299993</v>
      </c>
      <c r="E28" s="38">
        <v>27656904.86524</v>
      </c>
      <c r="F28" s="38"/>
      <c r="G28" s="38">
        <v>121135652.73804</v>
      </c>
      <c r="H28" s="38">
        <v>0</v>
      </c>
      <c r="I28" s="38">
        <v>0</v>
      </c>
      <c r="J28" s="38">
        <v>0</v>
      </c>
      <c r="K28" s="38">
        <v>47951000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4591797.1403100006</v>
      </c>
      <c r="T28" s="38">
        <v>4591797.1403100006</v>
      </c>
      <c r="U28" s="38">
        <v>45524377.742030002</v>
      </c>
      <c r="V28" s="42"/>
      <c r="W28" s="38">
        <v>168307009.26653001</v>
      </c>
      <c r="X28" s="38">
        <v>7652995.2338300003</v>
      </c>
      <c r="Y28" s="38">
        <v>23824379.387394004</v>
      </c>
      <c r="Z28" s="38">
        <v>4060872.6259390013</v>
      </c>
      <c r="AA28" s="38">
        <v>46197823.906284004</v>
      </c>
      <c r="AB28" s="38">
        <v>7975062.3897300027</v>
      </c>
      <c r="AC28" s="38">
        <v>230258.40382000001</v>
      </c>
      <c r="AD28" s="38">
        <v>229433.58323000002</v>
      </c>
      <c r="AE28" s="38">
        <v>1238683.5989099997</v>
      </c>
      <c r="AF28" s="38">
        <v>414455.98135999974</v>
      </c>
      <c r="AG28" s="38">
        <v>3876327.77936</v>
      </c>
      <c r="AH28" s="38">
        <v>586409.13350999996</v>
      </c>
      <c r="AI28" s="38">
        <v>0</v>
      </c>
      <c r="AJ28" s="38">
        <v>0</v>
      </c>
      <c r="AK28" s="38">
        <v>0</v>
      </c>
      <c r="AL28" s="38">
        <v>0</v>
      </c>
      <c r="AM28" s="38">
        <v>5.7782399999999994</v>
      </c>
      <c r="AN28" s="38">
        <v>0</v>
      </c>
      <c r="AO28" s="38">
        <v>0</v>
      </c>
      <c r="AP28" s="38">
        <v>0</v>
      </c>
      <c r="AQ28" s="38">
        <v>101664.3486525</v>
      </c>
      <c r="AR28" s="38">
        <v>0</v>
      </c>
      <c r="AS28" s="38">
        <v>110329.05865199999</v>
      </c>
      <c r="AT28" s="38">
        <v>103942.228752</v>
      </c>
      <c r="AU28" s="38">
        <v>2013094.31045</v>
      </c>
      <c r="AV28" s="38">
        <v>326087.56793999998</v>
      </c>
      <c r="AW28" s="38">
        <v>84648.318650000001</v>
      </c>
      <c r="AX28" s="38">
        <v>82800.440029999998</v>
      </c>
      <c r="AY28" s="38">
        <v>6094218.8668500008</v>
      </c>
      <c r="AZ28" s="38">
        <v>513959.35100000072</v>
      </c>
      <c r="BA28" s="38">
        <v>0</v>
      </c>
      <c r="BB28" s="38">
        <v>0</v>
      </c>
      <c r="BC28" s="42"/>
      <c r="BD28" s="42"/>
      <c r="BE28" s="38">
        <v>0</v>
      </c>
      <c r="BF28" s="38">
        <v>0</v>
      </c>
      <c r="BG28" s="38">
        <v>83771433.757259995</v>
      </c>
      <c r="BH28" s="38">
        <v>14293023.301480001</v>
      </c>
      <c r="BI28" s="38">
        <v>182171.12500500001</v>
      </c>
      <c r="BJ28" s="38">
        <v>3.5360500000024331</v>
      </c>
      <c r="BK28" s="38">
        <v>932586.79673000006</v>
      </c>
      <c r="BL28" s="38">
        <v>29659.245785000086</v>
      </c>
      <c r="BM28" s="38">
        <v>0</v>
      </c>
      <c r="BN28" s="38">
        <v>0</v>
      </c>
      <c r="BO28" s="39">
        <v>242292.25106000001</v>
      </c>
      <c r="BP28" s="38">
        <v>0</v>
      </c>
      <c r="BQ28" s="38">
        <v>17482981.40944</v>
      </c>
      <c r="BR28" s="38">
        <v>17482850.034249999</v>
      </c>
      <c r="BS28" s="38">
        <v>1527125.0958400001</v>
      </c>
      <c r="BT28" s="38">
        <v>85138.819529999979</v>
      </c>
      <c r="BU28" s="38">
        <v>0</v>
      </c>
      <c r="BV28" s="38">
        <v>0</v>
      </c>
      <c r="BW28" s="38">
        <v>109622.95773999998</v>
      </c>
      <c r="BX28" s="38">
        <v>107879.23754999999</v>
      </c>
      <c r="BY28" s="38">
        <v>5566726.9315600004</v>
      </c>
      <c r="BZ28" s="38">
        <v>4129342.4530100003</v>
      </c>
      <c r="CA28" s="38">
        <v>26043506.56738</v>
      </c>
      <c r="CB28" s="38">
        <v>21834873.32618</v>
      </c>
      <c r="CC28" s="38">
        <v>57727927.189879999</v>
      </c>
      <c r="CD28" s="38">
        <v>3573255.8253700002</v>
      </c>
      <c r="CE28" s="40">
        <f t="shared" si="2"/>
        <v>291.5521</v>
      </c>
      <c r="CF28" s="40">
        <f t="shared" si="2"/>
        <v>214.17429999999999</v>
      </c>
    </row>
    <row r="29" spans="1:84" s="35" customFormat="1" ht="15" customHeight="1" x14ac:dyDescent="0.3">
      <c r="A29" s="36">
        <f t="shared" si="1"/>
        <v>20</v>
      </c>
      <c r="B29" s="37">
        <v>45562</v>
      </c>
      <c r="C29" s="38">
        <v>15416343.827550001</v>
      </c>
      <c r="D29" s="38">
        <v>5596224.3732000012</v>
      </c>
      <c r="E29" s="38">
        <v>28838628.150490001</v>
      </c>
      <c r="F29" s="38"/>
      <c r="G29" s="38">
        <v>121033996.30087</v>
      </c>
      <c r="H29" s="38">
        <v>0</v>
      </c>
      <c r="I29" s="38">
        <v>0</v>
      </c>
      <c r="J29" s="38">
        <v>0</v>
      </c>
      <c r="K29" s="38">
        <v>43951000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8394336.5598000009</v>
      </c>
      <c r="T29" s="38">
        <v>8394336.5598000009</v>
      </c>
      <c r="U29" s="38">
        <v>45524377.742030002</v>
      </c>
      <c r="V29" s="42"/>
      <c r="W29" s="38">
        <v>172109927.09667999</v>
      </c>
      <c r="X29" s="38">
        <v>13990560.933</v>
      </c>
      <c r="Y29" s="38">
        <v>23702713.220066004</v>
      </c>
      <c r="Z29" s="38">
        <v>4039407.032672001</v>
      </c>
      <c r="AA29" s="38">
        <v>45625825.313825995</v>
      </c>
      <c r="AB29" s="38">
        <v>8093946.8112659976</v>
      </c>
      <c r="AC29" s="38">
        <v>161141.51076999999</v>
      </c>
      <c r="AD29" s="38">
        <v>160319.16605</v>
      </c>
      <c r="AE29" s="38">
        <v>1102327.6690020002</v>
      </c>
      <c r="AF29" s="38">
        <v>415927.56887200021</v>
      </c>
      <c r="AG29" s="38">
        <v>4024520.1190499999</v>
      </c>
      <c r="AH29" s="38">
        <v>649370.76734999998</v>
      </c>
      <c r="AI29" s="38">
        <v>0</v>
      </c>
      <c r="AJ29" s="38">
        <v>0</v>
      </c>
      <c r="AK29" s="38">
        <v>0</v>
      </c>
      <c r="AL29" s="38">
        <v>0</v>
      </c>
      <c r="AM29" s="38">
        <v>5.7782399999999994</v>
      </c>
      <c r="AN29" s="38">
        <v>0</v>
      </c>
      <c r="AO29" s="38">
        <v>0</v>
      </c>
      <c r="AP29" s="38">
        <v>0</v>
      </c>
      <c r="AQ29" s="38">
        <v>101387.11017700001</v>
      </c>
      <c r="AR29" s="38">
        <v>0</v>
      </c>
      <c r="AS29" s="38">
        <v>110596.46908199998</v>
      </c>
      <c r="AT29" s="38">
        <v>103729.13350199998</v>
      </c>
      <c r="AU29" s="38">
        <v>1860457.4780400002</v>
      </c>
      <c r="AV29" s="38">
        <v>101394.80524000013</v>
      </c>
      <c r="AW29" s="38">
        <v>208270.45217999999</v>
      </c>
      <c r="AX29" s="38">
        <v>206771.63946000001</v>
      </c>
      <c r="AY29" s="38">
        <v>5655847.9266500007</v>
      </c>
      <c r="AZ29" s="38">
        <v>143364.08536000084</v>
      </c>
      <c r="BA29" s="38">
        <v>0</v>
      </c>
      <c r="BB29" s="38">
        <v>0</v>
      </c>
      <c r="BC29" s="42"/>
      <c r="BD29" s="42"/>
      <c r="BE29" s="38">
        <v>0</v>
      </c>
      <c r="BF29" s="38">
        <v>0</v>
      </c>
      <c r="BG29" s="38">
        <v>82553093.047079995</v>
      </c>
      <c r="BH29" s="38">
        <v>13914231.00979</v>
      </c>
      <c r="BI29" s="38">
        <v>212151.78166499999</v>
      </c>
      <c r="BJ29" s="38">
        <v>0.62384999999994761</v>
      </c>
      <c r="BK29" s="38">
        <v>945772.12296499999</v>
      </c>
      <c r="BL29" s="38">
        <v>28375.974925000075</v>
      </c>
      <c r="BM29" s="38">
        <v>0</v>
      </c>
      <c r="BN29" s="38">
        <v>0</v>
      </c>
      <c r="BO29" s="39">
        <v>241649.83788000001</v>
      </c>
      <c r="BP29" s="38">
        <v>0</v>
      </c>
      <c r="BQ29" s="38">
        <v>10563821.337289998</v>
      </c>
      <c r="BR29" s="38">
        <v>10563692.205559999</v>
      </c>
      <c r="BS29" s="38">
        <v>1562505.6896200001</v>
      </c>
      <c r="BT29" s="38">
        <v>42233.090910000028</v>
      </c>
      <c r="BU29" s="38">
        <v>0</v>
      </c>
      <c r="BV29" s="38">
        <v>0</v>
      </c>
      <c r="BW29" s="38">
        <v>168074.64217999997</v>
      </c>
      <c r="BX29" s="38">
        <v>167040.56423999998</v>
      </c>
      <c r="BY29" s="38">
        <v>5935621.1688900003</v>
      </c>
      <c r="BZ29" s="38">
        <v>4349513.4995400002</v>
      </c>
      <c r="CA29" s="38">
        <v>19629596.580490001</v>
      </c>
      <c r="CB29" s="38">
        <v>15150855.95903</v>
      </c>
      <c r="CC29" s="38">
        <v>62923496.466590002</v>
      </c>
      <c r="CD29" s="38">
        <v>3478557.75245</v>
      </c>
      <c r="CE29" s="40">
        <f t="shared" si="2"/>
        <v>273.52249999999998</v>
      </c>
      <c r="CF29" s="40">
        <f t="shared" si="2"/>
        <v>402.1943</v>
      </c>
    </row>
    <row r="30" spans="1:84" s="35" customFormat="1" ht="15" customHeight="1" x14ac:dyDescent="0.3">
      <c r="A30" s="36">
        <f t="shared" si="1"/>
        <v>21</v>
      </c>
      <c r="B30" s="37">
        <v>45563</v>
      </c>
      <c r="C30" s="38">
        <v>14360273.162489999</v>
      </c>
      <c r="D30" s="38">
        <v>5129186.2753400002</v>
      </c>
      <c r="E30" s="38">
        <v>28787928.026470002</v>
      </c>
      <c r="F30" s="38"/>
      <c r="G30" s="38">
        <v>121020839.19074</v>
      </c>
      <c r="H30" s="38">
        <v>0</v>
      </c>
      <c r="I30" s="38">
        <v>0</v>
      </c>
      <c r="J30" s="38">
        <v>0</v>
      </c>
      <c r="K30" s="38">
        <v>43951000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7693779.4130000006</v>
      </c>
      <c r="T30" s="38">
        <v>7693779.4130000006</v>
      </c>
      <c r="U30" s="38">
        <v>45524377.742030002</v>
      </c>
      <c r="V30" s="42"/>
      <c r="W30" s="38">
        <v>170289442.05068001</v>
      </c>
      <c r="X30" s="38">
        <v>12822965.688349999</v>
      </c>
      <c r="Y30" s="38">
        <v>23845808.117494997</v>
      </c>
      <c r="Z30" s="38">
        <v>4011397.286524998</v>
      </c>
      <c r="AA30" s="38">
        <v>45632073.578633994</v>
      </c>
      <c r="AB30" s="38">
        <v>8398512.2733179964</v>
      </c>
      <c r="AC30" s="38">
        <v>227634.03949</v>
      </c>
      <c r="AD30" s="38">
        <v>226813.42554</v>
      </c>
      <c r="AE30" s="38">
        <v>1603778.177598</v>
      </c>
      <c r="AF30" s="38">
        <v>413159.88906800002</v>
      </c>
      <c r="AG30" s="38">
        <v>3713291.6949299998</v>
      </c>
      <c r="AH30" s="38">
        <v>615849.51692999993</v>
      </c>
      <c r="AI30" s="38">
        <v>0</v>
      </c>
      <c r="AJ30" s="38">
        <v>0</v>
      </c>
      <c r="AK30" s="38">
        <v>0</v>
      </c>
      <c r="AL30" s="38">
        <v>0</v>
      </c>
      <c r="AM30" s="38">
        <v>5.7782399999999994</v>
      </c>
      <c r="AN30" s="38">
        <v>0</v>
      </c>
      <c r="AO30" s="38">
        <v>0</v>
      </c>
      <c r="AP30" s="38">
        <v>0</v>
      </c>
      <c r="AQ30" s="38">
        <v>66081.496379000004</v>
      </c>
      <c r="AR30" s="38">
        <v>0</v>
      </c>
      <c r="AS30" s="38">
        <v>110416.07067</v>
      </c>
      <c r="AT30" s="38">
        <v>103548.73509</v>
      </c>
      <c r="AU30" s="38">
        <v>2268401.7280199998</v>
      </c>
      <c r="AV30" s="38">
        <v>213549.65467999992</v>
      </c>
      <c r="AW30" s="38">
        <v>347643.52937</v>
      </c>
      <c r="AX30" s="38">
        <v>347088.98431999999</v>
      </c>
      <c r="AY30" s="38">
        <v>5654584.8219299996</v>
      </c>
      <c r="AZ30" s="38">
        <v>117336.13396999985</v>
      </c>
      <c r="BA30" s="38">
        <v>0</v>
      </c>
      <c r="BB30" s="38">
        <v>0</v>
      </c>
      <c r="BC30" s="42"/>
      <c r="BD30" s="42"/>
      <c r="BE30" s="38">
        <v>0</v>
      </c>
      <c r="BF30" s="38">
        <v>0</v>
      </c>
      <c r="BG30" s="38">
        <v>83469719.032759994</v>
      </c>
      <c r="BH30" s="38">
        <v>14447255.899429999</v>
      </c>
      <c r="BI30" s="38">
        <v>212514.11473</v>
      </c>
      <c r="BJ30" s="38">
        <v>0.62293000000863685</v>
      </c>
      <c r="BK30" s="38">
        <v>1112461.5138600001</v>
      </c>
      <c r="BL30" s="38">
        <v>27723.222859999951</v>
      </c>
      <c r="BM30" s="38">
        <v>0</v>
      </c>
      <c r="BN30" s="38">
        <v>0</v>
      </c>
      <c r="BO30" s="39">
        <v>241320.72555999999</v>
      </c>
      <c r="BP30" s="38">
        <v>0</v>
      </c>
      <c r="BQ30" s="38">
        <v>12823235.83444</v>
      </c>
      <c r="BR30" s="38">
        <v>12623106.73271</v>
      </c>
      <c r="BS30" s="38">
        <v>1477210.1003399999</v>
      </c>
      <c r="BT30" s="38">
        <v>42183.401629999978</v>
      </c>
      <c r="BU30" s="38">
        <v>0</v>
      </c>
      <c r="BV30" s="38">
        <v>0</v>
      </c>
      <c r="BW30" s="38">
        <v>335794.42646000005</v>
      </c>
      <c r="BX30" s="38">
        <v>335384.43472000002</v>
      </c>
      <c r="BY30" s="38">
        <v>6060110.4780299999</v>
      </c>
      <c r="BZ30" s="38">
        <v>4335553.6246199999</v>
      </c>
      <c r="CA30" s="38">
        <v>22262647.19342</v>
      </c>
      <c r="CB30" s="38">
        <v>17363952.039480001</v>
      </c>
      <c r="CC30" s="38">
        <v>61207071.839340001</v>
      </c>
      <c r="CD30" s="38">
        <v>3611813.97486</v>
      </c>
      <c r="CE30" s="40">
        <f t="shared" si="2"/>
        <v>278.21859999999998</v>
      </c>
      <c r="CF30" s="40">
        <f t="shared" si="2"/>
        <v>355.02839999999998</v>
      </c>
    </row>
    <row r="31" spans="1:84" s="35" customFormat="1" ht="15" customHeight="1" x14ac:dyDescent="0.3">
      <c r="A31" s="36">
        <f t="shared" si="1"/>
        <v>22</v>
      </c>
      <c r="B31" s="37">
        <v>45566</v>
      </c>
      <c r="C31" s="43" t="s">
        <v>50</v>
      </c>
      <c r="D31" s="43" t="s">
        <v>50</v>
      </c>
      <c r="E31" s="43" t="s">
        <v>50</v>
      </c>
      <c r="F31" s="43" t="s">
        <v>50</v>
      </c>
      <c r="G31" s="43" t="s">
        <v>50</v>
      </c>
      <c r="H31" s="43" t="s">
        <v>50</v>
      </c>
      <c r="I31" s="43" t="s">
        <v>50</v>
      </c>
      <c r="J31" s="43" t="s">
        <v>50</v>
      </c>
      <c r="K31" s="43" t="s">
        <v>50</v>
      </c>
      <c r="L31" s="43" t="s">
        <v>50</v>
      </c>
      <c r="M31" s="43" t="s">
        <v>50</v>
      </c>
      <c r="N31" s="43" t="s">
        <v>50</v>
      </c>
      <c r="O31" s="43" t="s">
        <v>50</v>
      </c>
      <c r="P31" s="43" t="s">
        <v>50</v>
      </c>
      <c r="Q31" s="43" t="s">
        <v>50</v>
      </c>
      <c r="R31" s="43" t="s">
        <v>50</v>
      </c>
      <c r="S31" s="43" t="s">
        <v>50</v>
      </c>
      <c r="T31" s="43" t="s">
        <v>50</v>
      </c>
      <c r="U31" s="43" t="s">
        <v>50</v>
      </c>
      <c r="V31" s="43" t="s">
        <v>50</v>
      </c>
      <c r="W31" s="43" t="s">
        <v>50</v>
      </c>
      <c r="X31" s="43" t="s">
        <v>50</v>
      </c>
      <c r="Y31" s="43" t="s">
        <v>50</v>
      </c>
      <c r="Z31" s="43" t="s">
        <v>50</v>
      </c>
      <c r="AA31" s="43" t="s">
        <v>50</v>
      </c>
      <c r="AB31" s="43" t="s">
        <v>50</v>
      </c>
      <c r="AC31" s="43" t="s">
        <v>50</v>
      </c>
      <c r="AD31" s="43" t="s">
        <v>50</v>
      </c>
      <c r="AE31" s="43" t="s">
        <v>50</v>
      </c>
      <c r="AF31" s="43" t="s">
        <v>50</v>
      </c>
      <c r="AG31" s="43" t="s">
        <v>50</v>
      </c>
      <c r="AH31" s="43" t="s">
        <v>50</v>
      </c>
      <c r="AI31" s="43" t="s">
        <v>50</v>
      </c>
      <c r="AJ31" s="43" t="s">
        <v>50</v>
      </c>
      <c r="AK31" s="43" t="s">
        <v>50</v>
      </c>
      <c r="AL31" s="43" t="s">
        <v>50</v>
      </c>
      <c r="AM31" s="43" t="s">
        <v>50</v>
      </c>
      <c r="AN31" s="43" t="s">
        <v>50</v>
      </c>
      <c r="AO31" s="43" t="s">
        <v>50</v>
      </c>
      <c r="AP31" s="43" t="s">
        <v>50</v>
      </c>
      <c r="AQ31" s="43" t="s">
        <v>50</v>
      </c>
      <c r="AR31" s="43" t="s">
        <v>50</v>
      </c>
      <c r="AS31" s="43" t="s">
        <v>50</v>
      </c>
      <c r="AT31" s="43" t="s">
        <v>50</v>
      </c>
      <c r="AU31" s="43" t="s">
        <v>50</v>
      </c>
      <c r="AV31" s="43" t="s">
        <v>50</v>
      </c>
      <c r="AW31" s="43" t="s">
        <v>50</v>
      </c>
      <c r="AX31" s="43" t="s">
        <v>50</v>
      </c>
      <c r="AY31" s="43" t="s">
        <v>50</v>
      </c>
      <c r="AZ31" s="43" t="s">
        <v>50</v>
      </c>
      <c r="BA31" s="43" t="s">
        <v>50</v>
      </c>
      <c r="BB31" s="43" t="s">
        <v>50</v>
      </c>
      <c r="BC31" s="43" t="s">
        <v>50</v>
      </c>
      <c r="BD31" s="43" t="s">
        <v>50</v>
      </c>
      <c r="BE31" s="43" t="s">
        <v>50</v>
      </c>
      <c r="BF31" s="43" t="s">
        <v>50</v>
      </c>
      <c r="BG31" s="43" t="s">
        <v>50</v>
      </c>
      <c r="BH31" s="43" t="s">
        <v>50</v>
      </c>
      <c r="BI31" s="43" t="s">
        <v>50</v>
      </c>
      <c r="BJ31" s="43" t="s">
        <v>50</v>
      </c>
      <c r="BK31" s="43" t="s">
        <v>50</v>
      </c>
      <c r="BL31" s="43" t="s">
        <v>50</v>
      </c>
      <c r="BM31" s="43" t="s">
        <v>50</v>
      </c>
      <c r="BN31" s="43" t="s">
        <v>50</v>
      </c>
      <c r="BO31" s="43" t="s">
        <v>50</v>
      </c>
      <c r="BP31" s="43" t="s">
        <v>50</v>
      </c>
      <c r="BQ31" s="43" t="s">
        <v>50</v>
      </c>
      <c r="BR31" s="43" t="s">
        <v>50</v>
      </c>
      <c r="BS31" s="43" t="s">
        <v>50</v>
      </c>
      <c r="BT31" s="43" t="s">
        <v>50</v>
      </c>
      <c r="BU31" s="43" t="s">
        <v>50</v>
      </c>
      <c r="BV31" s="43" t="s">
        <v>50</v>
      </c>
      <c r="BW31" s="43" t="s">
        <v>50</v>
      </c>
      <c r="BX31" s="43" t="s">
        <v>50</v>
      </c>
      <c r="BY31" s="43" t="s">
        <v>50</v>
      </c>
      <c r="BZ31" s="43" t="s">
        <v>50</v>
      </c>
      <c r="CA31" s="43" t="s">
        <v>50</v>
      </c>
      <c r="CB31" s="43" t="s">
        <v>50</v>
      </c>
      <c r="CC31" s="43" t="s">
        <v>50</v>
      </c>
      <c r="CD31" s="43" t="s">
        <v>50</v>
      </c>
      <c r="CE31" s="40">
        <f>AVERAGE(CE10:CE30)</f>
        <v>280.0182857142857</v>
      </c>
      <c r="CF31" s="40">
        <f>AVERAGE(CF10:CF30)</f>
        <v>346.48100476190479</v>
      </c>
    </row>
    <row r="33" spans="2:2" x14ac:dyDescent="0.3">
      <c r="B33" s="45"/>
    </row>
  </sheetData>
  <mergeCells count="47">
    <mergeCell ref="BW7:BX7"/>
    <mergeCell ref="BY7:BZ7"/>
    <mergeCell ref="CA7:CB7"/>
    <mergeCell ref="BK7:BL7"/>
    <mergeCell ref="BM7:BN7"/>
    <mergeCell ref="BO7:BP7"/>
    <mergeCell ref="BQ7:BR7"/>
    <mergeCell ref="BS7:BT7"/>
    <mergeCell ref="BU7:BV7"/>
    <mergeCell ref="AY7:AZ7"/>
    <mergeCell ref="BA7:BB7"/>
    <mergeCell ref="BC7:BD7"/>
    <mergeCell ref="BE7:BF7"/>
    <mergeCell ref="BG7:BH7"/>
    <mergeCell ref="BI7:BJ7"/>
    <mergeCell ref="AM7:AN7"/>
    <mergeCell ref="AO7:AP7"/>
    <mergeCell ref="AQ7:AR7"/>
    <mergeCell ref="AS7:AT7"/>
    <mergeCell ref="AU7:AV7"/>
    <mergeCell ref="AW7:AX7"/>
    <mergeCell ref="AA7:AB7"/>
    <mergeCell ref="AC7:AD7"/>
    <mergeCell ref="AE7:AF7"/>
    <mergeCell ref="AG7:AH7"/>
    <mergeCell ref="AI7:AJ7"/>
    <mergeCell ref="AK7:AL7"/>
    <mergeCell ref="CC6:CD7"/>
    <mergeCell ref="CE6:CF7"/>
    <mergeCell ref="C7:D7"/>
    <mergeCell ref="E7:F7"/>
    <mergeCell ref="G7:H7"/>
    <mergeCell ref="I7:J7"/>
    <mergeCell ref="K7:L7"/>
    <mergeCell ref="M7:N7"/>
    <mergeCell ref="O7:P7"/>
    <mergeCell ref="Q7:R7"/>
    <mergeCell ref="AX2:AZ2"/>
    <mergeCell ref="A6:A8"/>
    <mergeCell ref="B6:B8"/>
    <mergeCell ref="C6:X6"/>
    <mergeCell ref="Y6:BH6"/>
    <mergeCell ref="BI6:CB6"/>
    <mergeCell ref="S7:T7"/>
    <mergeCell ref="U7:V7"/>
    <mergeCell ref="W7:X7"/>
    <mergeCell ref="Y7:Z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п.п. 10 пункту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Рибакова Олена Олександрівна</dc:creator>
  <cp:lastModifiedBy>Рибакова Олена Олександрівна</cp:lastModifiedBy>
  <dcterms:created xsi:type="dcterms:W3CDTF">2024-10-03T06:35:29Z</dcterms:created>
  <dcterms:modified xsi:type="dcterms:W3CDTF">2024-10-03T06:37:32Z</dcterms:modified>
</cp:coreProperties>
</file>