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\LCR\6KX\Нормативка\Публікація складових\01.01.2025\"/>
    </mc:Choice>
  </mc:AlternateContent>
  <bookViews>
    <workbookView xWindow="0" yWindow="0" windowWidth="23040" windowHeight="9192"/>
  </bookViews>
  <sheets>
    <sheet name="п.п. 10 пункту 1" sheetId="1" r:id="rId1"/>
  </sheets>
  <definedNames>
    <definedName name="Path">'п.п. 10 пункту 1'!#REF!</definedName>
    <definedName name="PathRes">'п.п. 10 пункту 1'!#REF!</definedName>
    <definedName name="repdate">OFFSET('п.п. 10 пункту 1'!$B$10,COUNTA('п.п. 10 пункту 1'!$B$10:$B$32)-1,0,1,1)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27" i="1" l="1"/>
  <c r="CE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E12" i="1" l="1"/>
  <c r="CF16" i="1"/>
  <c r="CE14" i="1"/>
  <c r="CE10" i="1"/>
  <c r="CF17" i="1"/>
  <c r="CF18" i="1"/>
  <c r="CF12" i="1"/>
  <c r="CF13" i="1"/>
  <c r="CF14" i="1"/>
  <c r="CE13" i="1"/>
  <c r="CE22" i="1"/>
  <c r="CE24" i="1"/>
  <c r="CE23" i="1"/>
  <c r="CF23" i="1"/>
  <c r="CF24" i="1"/>
  <c r="CF28" i="1"/>
  <c r="CF29" i="1"/>
  <c r="CF30" i="1"/>
  <c r="CE27" i="1"/>
  <c r="CE28" i="1"/>
  <c r="CE29" i="1"/>
  <c r="CE30" i="1"/>
  <c r="CE25" i="1" l="1"/>
  <c r="CF25" i="1"/>
  <c r="CE26" i="1"/>
  <c r="CF20" i="1"/>
  <c r="CE21" i="1"/>
  <c r="CE17" i="1"/>
  <c r="CE20" i="1"/>
  <c r="CF26" i="1"/>
  <c r="CE19" i="1"/>
  <c r="CF19" i="1"/>
  <c r="CF15" i="1"/>
  <c r="CF11" i="1"/>
  <c r="CE15" i="1"/>
  <c r="CF10" i="1"/>
  <c r="CF22" i="1"/>
  <c r="CE18" i="1"/>
  <c r="CF21" i="1"/>
  <c r="CE16" i="1"/>
  <c r="CF31" i="1" l="1"/>
  <c r="CE31" i="1"/>
</calcChain>
</file>

<file path=xl/sharedStrings.xml><?xml version="1.0" encoding="utf-8"?>
<sst xmlns="http://schemas.openxmlformats.org/spreadsheetml/2006/main" count="212" uniqueCount="52">
  <si>
    <t xml:space="preserve">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</si>
  <si>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</si>
  <si>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</si>
  <si>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</si>
  <si>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</si>
  <si>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</si>
  <si>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</si>
  <si>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</si>
  <si>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</si>
  <si>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</si>
  <si>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</si>
  <si>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r>
      <t>кошти в Національному банку [на кореспондентському рахунку та рахунку умовного зберігання (ескроу)]</t>
    </r>
    <r>
      <rPr>
        <strike/>
        <sz val="11"/>
        <rFont val="Times New Roman"/>
        <family val="1"/>
        <charset val="204"/>
      </rPr>
      <t xml:space="preserve"> </t>
    </r>
  </si>
  <si>
    <t>сума за ОВДП та ОЗДП, що рефінансуються Національним банком України</t>
  </si>
  <si>
    <t>сума за облігаціями внутрішніх місцевих позик та підприємств, розміщення яких здійснено під гарантію Кабінету Міністрів України, що рефінансуються Національним банком України</t>
  </si>
  <si>
    <t>сума за депозитними сертифікатами Національного банку України</t>
  </si>
  <si>
    <t>сума за депозитами в Національному банку України до 1 дня</t>
  </si>
  <si>
    <t>сума за борговими цінними паперами міжнародних фінансових організацій/державних органів країн G-7 з рейтингами провідних світових рейтингових агенств не нижче АА-/Аа3</t>
  </si>
  <si>
    <t>сума за борговими цінними паперами, емітованими міжнародними банками розвитку</t>
  </si>
  <si>
    <t>кошти на коррахунках в інших банках з рейтингом не нижче інвест.класу, що зменш.на суму незнижувального залишку за відповідними рахунками ностро</t>
  </si>
  <si>
    <t>сума обов'язкових резервів, що  підлягають зберіганню на кореспондентському рахунку банку в Національному банку в період утримання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</si>
  <si>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</si>
  <si>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</si>
  <si>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</si>
  <si>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</si>
  <si>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</si>
  <si>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</si>
  <si>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</si>
  <si>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</si>
  <si>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</si>
  <si>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</si>
  <si>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</si>
  <si>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</si>
  <si>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</si>
  <si>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</si>
  <si>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</si>
  <si>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</si>
  <si>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</si>
  <si>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</si>
  <si>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</si>
  <si>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</si>
  <si>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</si>
  <si>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</si>
  <si>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</si>
  <si>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</si>
  <si>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</si>
  <si>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</si>
  <si>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 xml:space="preserve">інші операції, за якими очікуються надходження (згідно з таблицею 1 додатку 3 до Методики розрахунку LCR) </t>
  </si>
  <si>
    <t>сукупні очікувані надходження грошових коштів</t>
  </si>
  <si>
    <t>у всіх валютах</t>
  </si>
  <si>
    <t>у іноземній валюті</t>
  </si>
  <si>
    <t>X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</si>
  <si>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Акціонерне товариство Державний ощадний банк України,  станом на 1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</si>
</sst>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.mm\.yyyy;@"/>
    <numFmt numFmtId="165" formatCode="_-* #,##0_-;\-* #,##0_-;_-* &quot;-&quot;??_-;_-@_-"/>
    <numFmt numFmtId="166" formatCode="0.0000"/>
    <numFmt numFmtId="167" formatCode="0.000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1" applyFont="1" applyFill="1" applyAlignment="1"/>
    <xf numFmtId="0" fontId="1" fillId="2" borderId="0" xfId="1" applyFill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Alignment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Border="1"/>
    <xf numFmtId="0" fontId="4" fillId="2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textRotation="90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1" fillId="0" borderId="0" xfId="1" applyFill="1"/>
    <xf numFmtId="0" fontId="10" fillId="0" borderId="7" xfId="1" applyFont="1" applyFill="1" applyBorder="1" applyAlignment="1">
      <alignment horizontal="center"/>
    </xf>
    <xf numFmtId="164" fontId="10" fillId="0" borderId="7" xfId="1" applyNumberFormat="1" applyFont="1" applyFill="1" applyBorder="1"/>
    <xf numFmtId="165" fontId="10" fillId="0" borderId="7" xfId="2" applyNumberFormat="1" applyFont="1" applyFill="1" applyBorder="1"/>
    <xf numFmtId="165" fontId="10" fillId="2" borderId="7" xfId="2" applyNumberFormat="1" applyFont="1" applyFill="1" applyBorder="1"/>
    <xf numFmtId="166" fontId="10" fillId="0" borderId="7" xfId="3" applyNumberFormat="1" applyFont="1" applyFill="1" applyBorder="1"/>
    <xf numFmtId="0" fontId="10" fillId="0" borderId="0" xfId="1" applyFont="1" applyFill="1"/>
    <xf numFmtId="0" fontId="1" fillId="0" borderId="7" xfId="1" applyFill="1" applyBorder="1"/>
    <xf numFmtId="165" fontId="10" fillId="0" borderId="7" xfId="2" applyNumberFormat="1" applyFont="1" applyFill="1" applyBorder="1" applyAlignment="1">
      <alignment horizontal="center"/>
    </xf>
    <xf numFmtId="14" fontId="1" fillId="0" borderId="0" xfId="1" applyNumberFormat="1" applyFill="1"/>
    <xf numFmtId="165" fontId="10" fillId="0" borderId="0" xfId="2" applyNumberFormat="1" applyFont="1" applyFill="1"/>
    <xf numFmtId="167" fontId="10" fillId="0" borderId="0" xfId="3" applyNumberFormat="1" applyFont="1" applyFill="1"/>
    <xf numFmtId="0" fontId="1" fillId="0" borderId="0" xfId="1"/>
    <xf numFmtId="14" fontId="1" fillId="0" borderId="0" xfId="1" applyNumberFormat="1"/>
  </cellXfs>
  <cellStyles count="4">
    <cellStyle name="Відсотковий 2" xfId="3"/>
    <cellStyle name="Звичайний" xfId="0" builtinId="0"/>
    <cellStyle name="Звичайни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CF34"/>
  <sheetViews>
    <sheetView tabSelected="1" zoomScale="72" zoomScaleNormal="72" workbookViewId="0">
      <selection activeCell="C37" sqref="C37"/>
    </sheetView>
  </sheetViews>
  <sheetFormatPr defaultColWidth="8.88671875" defaultRowHeight="14.4" x14ac:dyDescent="0.3"/>
  <cols>
    <col min="1" max="1" width="5.6640625" style="47" customWidth="1"/>
    <col min="2" max="2" width="21.88671875" style="47" customWidth="1"/>
    <col min="3" max="3" width="17.33203125" style="47" customWidth="1"/>
    <col min="4" max="4" width="16" style="47" customWidth="1"/>
    <col min="5" max="5" width="13.44140625" style="47" bestFit="1" customWidth="1"/>
    <col min="6" max="6" width="14.6640625" style="47" customWidth="1"/>
    <col min="7" max="7" width="14.44140625" style="47" customWidth="1"/>
    <col min="8" max="8" width="10.6640625" style="47" bestFit="1" customWidth="1"/>
    <col min="9" max="9" width="13.44140625" style="47" bestFit="1" customWidth="1"/>
    <col min="10" max="10" width="14.109375" style="47" customWidth="1"/>
    <col min="11" max="11" width="14.6640625" style="47" customWidth="1"/>
    <col min="12" max="12" width="15.44140625" style="47" customWidth="1"/>
    <col min="13" max="13" width="13.5546875" style="47" customWidth="1"/>
    <col min="14" max="14" width="10.6640625" style="47" customWidth="1"/>
    <col min="15" max="16" width="13.6640625" style="47" customWidth="1"/>
    <col min="17" max="17" width="15.109375" style="47" customWidth="1"/>
    <col min="18" max="18" width="12.88671875" style="47" customWidth="1"/>
    <col min="19" max="19" width="12.6640625" style="47" customWidth="1"/>
    <col min="20" max="20" width="16.5546875" style="47" customWidth="1"/>
    <col min="21" max="21" width="13.6640625" style="47" customWidth="1"/>
    <col min="22" max="23" width="14.33203125" style="47" customWidth="1"/>
    <col min="24" max="24" width="13.109375" style="47" customWidth="1"/>
    <col min="25" max="25" width="12.88671875" style="47" customWidth="1"/>
    <col min="26" max="26" width="12.6640625" style="47" customWidth="1"/>
    <col min="27" max="27" width="12.109375" style="47" customWidth="1"/>
    <col min="28" max="28" width="12.6640625" style="47" customWidth="1"/>
    <col min="29" max="29" width="10.6640625" style="47" customWidth="1"/>
    <col min="30" max="30" width="16" style="47" customWidth="1"/>
    <col min="31" max="31" width="10.33203125" style="47" customWidth="1"/>
    <col min="32" max="32" width="10.5546875" style="47" customWidth="1"/>
    <col min="33" max="33" width="11" style="47" customWidth="1"/>
    <col min="34" max="34" width="14.33203125" style="47" customWidth="1"/>
    <col min="35" max="35" width="11" style="47" customWidth="1"/>
    <col min="36" max="36" width="8.88671875" style="47"/>
    <col min="37" max="37" width="13.6640625" style="47" customWidth="1"/>
    <col min="38" max="38" width="13.109375" style="47" customWidth="1"/>
    <col min="39" max="46" width="8.88671875" style="47"/>
    <col min="47" max="47" width="10.5546875" style="47" customWidth="1"/>
    <col min="48" max="50" width="8.88671875" style="47"/>
    <col min="51" max="51" width="11.109375" style="47" customWidth="1"/>
    <col min="52" max="58" width="8.88671875" style="47"/>
    <col min="59" max="59" width="11.88671875" style="47" customWidth="1"/>
    <col min="60" max="60" width="11" style="47" customWidth="1"/>
    <col min="61" max="62" width="8.88671875" style="47"/>
    <col min="63" max="63" width="10.5546875" style="47" customWidth="1"/>
    <col min="64" max="66" width="8.88671875" style="47"/>
    <col min="67" max="67" width="9.88671875" style="47" bestFit="1" customWidth="1"/>
    <col min="68" max="68" width="11.33203125" style="47" customWidth="1"/>
    <col min="69" max="70" width="11.5546875" style="47" customWidth="1"/>
    <col min="71" max="71" width="10.109375" style="47" customWidth="1"/>
    <col min="72" max="72" width="11.6640625" style="47" customWidth="1"/>
    <col min="73" max="74" width="8.88671875" style="47"/>
    <col min="75" max="76" width="11.33203125" style="47" customWidth="1"/>
    <col min="77" max="77" width="11" style="47" customWidth="1"/>
    <col min="78" max="78" width="10.88671875" style="47" customWidth="1"/>
    <col min="79" max="79" width="11.5546875" style="47" customWidth="1"/>
    <col min="80" max="80" width="10.88671875" style="47" customWidth="1"/>
    <col min="81" max="81" width="12.33203125" style="47" customWidth="1"/>
    <col min="82" max="82" width="12.44140625" style="47" customWidth="1"/>
    <col min="83" max="83" width="9.6640625" style="47" customWidth="1"/>
    <col min="84" max="84" width="10.5546875" style="47" customWidth="1"/>
    <col min="85" max="85" width="14.33203125" style="47" customWidth="1"/>
    <col min="86" max="16384" width="8.88671875" style="47"/>
  </cols>
  <sheetData>
    <row r="1" spans="1:84" s="2" customFormat="1" ht="15.6" x14ac:dyDescent="0.3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4" s="2" customFormat="1" ht="15" customHeight="1" x14ac:dyDescent="0.3">
      <c r="AU2" s="3"/>
      <c r="AV2" s="3"/>
      <c r="AW2" s="4"/>
      <c r="AX2" s="5" t="s">
        <v>0</v>
      </c>
      <c r="AY2" s="5"/>
      <c r="AZ2" s="5"/>
      <c r="BA2" s="3"/>
      <c r="BB2" s="3"/>
    </row>
    <row r="3" spans="1:84" s="2" customFormat="1" x14ac:dyDescent="0.3"/>
    <row r="4" spans="1:84" s="2" customFormat="1" ht="15.6" x14ac:dyDescent="0.3">
      <c r="CC4" s="6"/>
      <c r="CD4" s="7"/>
      <c r="CF4" s="7" t="s">
        <v>1</v>
      </c>
    </row>
    <row r="5" spans="1:84" s="2" customFormat="1" ht="15" customHeight="1" x14ac:dyDescent="0.3">
      <c r="CC5" s="6"/>
      <c r="CD5" s="8"/>
      <c r="CF5" s="8" t="s">
        <v>2</v>
      </c>
    </row>
    <row r="6" spans="1:84" s="2" customFormat="1" ht="15" customHeight="1" x14ac:dyDescent="0.3">
      <c r="A6" s="9" t="s">
        <v>3</v>
      </c>
      <c r="B6" s="10" t="s">
        <v>4</v>
      </c>
      <c r="C6" s="11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  <c r="Y6" s="14" t="s">
        <v>6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6"/>
      <c r="BI6" s="14" t="s">
        <v>7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6"/>
      <c r="CC6" s="17" t="s">
        <v>8</v>
      </c>
      <c r="CD6" s="18"/>
      <c r="CE6" s="19" t="s">
        <v>9</v>
      </c>
      <c r="CF6" s="19"/>
    </row>
    <row r="7" spans="1:84" s="2" customFormat="1" ht="148.94999999999999" customHeight="1" x14ac:dyDescent="0.3">
      <c r="A7" s="20"/>
      <c r="B7" s="21"/>
      <c r="C7" s="22" t="s">
        <v>10</v>
      </c>
      <c r="D7" s="23"/>
      <c r="E7" s="24" t="s">
        <v>11</v>
      </c>
      <c r="F7" s="25"/>
      <c r="G7" s="24" t="s">
        <v>12</v>
      </c>
      <c r="H7" s="25"/>
      <c r="I7" s="24" t="s">
        <v>13</v>
      </c>
      <c r="J7" s="25"/>
      <c r="K7" s="22" t="s">
        <v>14</v>
      </c>
      <c r="L7" s="23"/>
      <c r="M7" s="22" t="s">
        <v>15</v>
      </c>
      <c r="N7" s="23"/>
      <c r="O7" s="22" t="s">
        <v>16</v>
      </c>
      <c r="P7" s="23"/>
      <c r="Q7" s="22" t="s">
        <v>17</v>
      </c>
      <c r="R7" s="23"/>
      <c r="S7" s="22" t="s">
        <v>18</v>
      </c>
      <c r="T7" s="23"/>
      <c r="U7" s="24" t="s">
        <v>19</v>
      </c>
      <c r="V7" s="25"/>
      <c r="W7" s="22" t="s">
        <v>20</v>
      </c>
      <c r="X7" s="23"/>
      <c r="Y7" s="22" t="s">
        <v>21</v>
      </c>
      <c r="Z7" s="23"/>
      <c r="AA7" s="22" t="s">
        <v>22</v>
      </c>
      <c r="AB7" s="23"/>
      <c r="AC7" s="22" t="s">
        <v>23</v>
      </c>
      <c r="AD7" s="23"/>
      <c r="AE7" s="24" t="s">
        <v>24</v>
      </c>
      <c r="AF7" s="25"/>
      <c r="AG7" s="22" t="s">
        <v>25</v>
      </c>
      <c r="AH7" s="23"/>
      <c r="AI7" s="22" t="s">
        <v>26</v>
      </c>
      <c r="AJ7" s="23"/>
      <c r="AK7" s="24" t="s">
        <v>27</v>
      </c>
      <c r="AL7" s="25"/>
      <c r="AM7" s="22" t="s">
        <v>28</v>
      </c>
      <c r="AN7" s="23"/>
      <c r="AO7" s="24" t="s">
        <v>29</v>
      </c>
      <c r="AP7" s="25"/>
      <c r="AQ7" s="24" t="s">
        <v>30</v>
      </c>
      <c r="AR7" s="25"/>
      <c r="AS7" s="24" t="s">
        <v>31</v>
      </c>
      <c r="AT7" s="25"/>
      <c r="AU7" s="22" t="s">
        <v>32</v>
      </c>
      <c r="AV7" s="23"/>
      <c r="AW7" s="24" t="s">
        <v>33</v>
      </c>
      <c r="AX7" s="25"/>
      <c r="AY7" s="22" t="s">
        <v>34</v>
      </c>
      <c r="AZ7" s="23"/>
      <c r="BA7" s="24" t="s">
        <v>35</v>
      </c>
      <c r="BB7" s="25"/>
      <c r="BC7" s="22" t="s">
        <v>36</v>
      </c>
      <c r="BD7" s="23"/>
      <c r="BE7" s="24" t="s">
        <v>37</v>
      </c>
      <c r="BF7" s="25"/>
      <c r="BG7" s="22" t="s">
        <v>38</v>
      </c>
      <c r="BH7" s="23"/>
      <c r="BI7" s="24" t="s">
        <v>39</v>
      </c>
      <c r="BJ7" s="25"/>
      <c r="BK7" s="22" t="s">
        <v>40</v>
      </c>
      <c r="BL7" s="23"/>
      <c r="BM7" s="22" t="s">
        <v>41</v>
      </c>
      <c r="BN7" s="23"/>
      <c r="BO7" s="24" t="s">
        <v>42</v>
      </c>
      <c r="BP7" s="25"/>
      <c r="BQ7" s="22" t="s">
        <v>23</v>
      </c>
      <c r="BR7" s="23"/>
      <c r="BS7" s="22" t="s">
        <v>43</v>
      </c>
      <c r="BT7" s="23"/>
      <c r="BU7" s="22" t="s">
        <v>44</v>
      </c>
      <c r="BV7" s="23"/>
      <c r="BW7" s="22" t="s">
        <v>45</v>
      </c>
      <c r="BX7" s="23"/>
      <c r="BY7" s="24" t="s">
        <v>46</v>
      </c>
      <c r="BZ7" s="25"/>
      <c r="CA7" s="22" t="s">
        <v>47</v>
      </c>
      <c r="CB7" s="23"/>
      <c r="CC7" s="26"/>
      <c r="CD7" s="27"/>
      <c r="CE7" s="19"/>
      <c r="CF7" s="19"/>
    </row>
    <row r="8" spans="1:84" s="2" customFormat="1" ht="51" customHeight="1" x14ac:dyDescent="0.3">
      <c r="A8" s="28"/>
      <c r="B8" s="29"/>
      <c r="C8" s="30" t="s">
        <v>48</v>
      </c>
      <c r="D8" s="30" t="s">
        <v>49</v>
      </c>
      <c r="E8" s="30" t="s">
        <v>48</v>
      </c>
      <c r="F8" s="31" t="s">
        <v>49</v>
      </c>
      <c r="G8" s="31" t="s">
        <v>48</v>
      </c>
      <c r="H8" s="31" t="s">
        <v>49</v>
      </c>
      <c r="I8" s="32" t="s">
        <v>48</v>
      </c>
      <c r="J8" s="31" t="s">
        <v>49</v>
      </c>
      <c r="K8" s="32" t="s">
        <v>48</v>
      </c>
      <c r="L8" s="31" t="s">
        <v>49</v>
      </c>
      <c r="M8" s="30" t="s">
        <v>48</v>
      </c>
      <c r="N8" s="30" t="s">
        <v>49</v>
      </c>
      <c r="O8" s="30" t="s">
        <v>48</v>
      </c>
      <c r="P8" s="30" t="s">
        <v>49</v>
      </c>
      <c r="Q8" s="30" t="s">
        <v>48</v>
      </c>
      <c r="R8" s="30" t="s">
        <v>49</v>
      </c>
      <c r="S8" s="30" t="s">
        <v>48</v>
      </c>
      <c r="T8" s="30" t="s">
        <v>49</v>
      </c>
      <c r="U8" s="30" t="s">
        <v>48</v>
      </c>
      <c r="V8" s="30" t="s">
        <v>49</v>
      </c>
      <c r="W8" s="30" t="s">
        <v>48</v>
      </c>
      <c r="X8" s="30" t="s">
        <v>49</v>
      </c>
      <c r="Y8" s="30" t="s">
        <v>48</v>
      </c>
      <c r="Z8" s="30" t="s">
        <v>49</v>
      </c>
      <c r="AA8" s="30" t="s">
        <v>48</v>
      </c>
      <c r="AB8" s="30" t="s">
        <v>49</v>
      </c>
      <c r="AC8" s="30" t="s">
        <v>48</v>
      </c>
      <c r="AD8" s="30" t="s">
        <v>49</v>
      </c>
      <c r="AE8" s="30" t="s">
        <v>48</v>
      </c>
      <c r="AF8" s="30" t="s">
        <v>49</v>
      </c>
      <c r="AG8" s="30" t="s">
        <v>48</v>
      </c>
      <c r="AH8" s="30" t="s">
        <v>49</v>
      </c>
      <c r="AI8" s="30" t="s">
        <v>48</v>
      </c>
      <c r="AJ8" s="30" t="s">
        <v>49</v>
      </c>
      <c r="AK8" s="30" t="s">
        <v>48</v>
      </c>
      <c r="AL8" s="30" t="s">
        <v>49</v>
      </c>
      <c r="AM8" s="30" t="s">
        <v>48</v>
      </c>
      <c r="AN8" s="30" t="s">
        <v>49</v>
      </c>
      <c r="AO8" s="30" t="s">
        <v>48</v>
      </c>
      <c r="AP8" s="30" t="s">
        <v>49</v>
      </c>
      <c r="AQ8" s="30" t="s">
        <v>48</v>
      </c>
      <c r="AR8" s="30" t="s">
        <v>49</v>
      </c>
      <c r="AS8" s="30" t="s">
        <v>48</v>
      </c>
      <c r="AT8" s="30" t="s">
        <v>49</v>
      </c>
      <c r="AU8" s="30" t="s">
        <v>48</v>
      </c>
      <c r="AV8" s="30" t="s">
        <v>49</v>
      </c>
      <c r="AW8" s="30" t="s">
        <v>48</v>
      </c>
      <c r="AX8" s="30" t="s">
        <v>49</v>
      </c>
      <c r="AY8" s="30" t="s">
        <v>48</v>
      </c>
      <c r="AZ8" s="30" t="s">
        <v>49</v>
      </c>
      <c r="BA8" s="33" t="s">
        <v>48</v>
      </c>
      <c r="BB8" s="33" t="s">
        <v>49</v>
      </c>
      <c r="BC8" s="30" t="s">
        <v>48</v>
      </c>
      <c r="BD8" s="30" t="s">
        <v>49</v>
      </c>
      <c r="BE8" s="30" t="s">
        <v>48</v>
      </c>
      <c r="BF8" s="30" t="s">
        <v>49</v>
      </c>
      <c r="BG8" s="30" t="s">
        <v>48</v>
      </c>
      <c r="BH8" s="30" t="s">
        <v>49</v>
      </c>
      <c r="BI8" s="30" t="s">
        <v>48</v>
      </c>
      <c r="BJ8" s="30" t="s">
        <v>49</v>
      </c>
      <c r="BK8" s="30" t="s">
        <v>48</v>
      </c>
      <c r="BL8" s="30" t="s">
        <v>49</v>
      </c>
      <c r="BM8" s="30" t="s">
        <v>48</v>
      </c>
      <c r="BN8" s="30" t="s">
        <v>49</v>
      </c>
      <c r="BO8" s="33" t="s">
        <v>48</v>
      </c>
      <c r="BP8" s="33" t="s">
        <v>49</v>
      </c>
      <c r="BQ8" s="30" t="s">
        <v>48</v>
      </c>
      <c r="BR8" s="30" t="s">
        <v>49</v>
      </c>
      <c r="BS8" s="30" t="s">
        <v>48</v>
      </c>
      <c r="BT8" s="30" t="s">
        <v>49</v>
      </c>
      <c r="BU8" s="30" t="s">
        <v>48</v>
      </c>
      <c r="BV8" s="30" t="s">
        <v>49</v>
      </c>
      <c r="BW8" s="30" t="s">
        <v>48</v>
      </c>
      <c r="BX8" s="30" t="s">
        <v>49</v>
      </c>
      <c r="BY8" s="30" t="s">
        <v>48</v>
      </c>
      <c r="BZ8" s="30" t="s">
        <v>49</v>
      </c>
      <c r="CA8" s="30" t="s">
        <v>48</v>
      </c>
      <c r="CB8" s="30" t="s">
        <v>49</v>
      </c>
      <c r="CC8" s="30" t="s">
        <v>48</v>
      </c>
      <c r="CD8" s="30" t="s">
        <v>49</v>
      </c>
      <c r="CE8" s="30" t="s">
        <v>48</v>
      </c>
      <c r="CF8" s="30" t="s">
        <v>49</v>
      </c>
    </row>
    <row r="9" spans="1:84" s="35" customFormat="1" x14ac:dyDescent="0.3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  <c r="Y9" s="34">
        <v>25</v>
      </c>
      <c r="Z9" s="34">
        <v>26</v>
      </c>
      <c r="AA9" s="34">
        <v>27</v>
      </c>
      <c r="AB9" s="34">
        <v>28</v>
      </c>
      <c r="AC9" s="34">
        <v>29</v>
      </c>
      <c r="AD9" s="34">
        <v>30</v>
      </c>
      <c r="AE9" s="34">
        <v>31</v>
      </c>
      <c r="AF9" s="34">
        <v>32</v>
      </c>
      <c r="AG9" s="34">
        <v>33</v>
      </c>
      <c r="AH9" s="34">
        <v>34</v>
      </c>
      <c r="AI9" s="34">
        <v>35</v>
      </c>
      <c r="AJ9" s="34">
        <v>36</v>
      </c>
      <c r="AK9" s="34">
        <v>37</v>
      </c>
      <c r="AL9" s="34">
        <v>38</v>
      </c>
      <c r="AM9" s="34">
        <v>39</v>
      </c>
      <c r="AN9" s="34">
        <v>40</v>
      </c>
      <c r="AO9" s="34">
        <v>41</v>
      </c>
      <c r="AP9" s="34">
        <v>42</v>
      </c>
      <c r="AQ9" s="34">
        <v>43</v>
      </c>
      <c r="AR9" s="34">
        <v>44</v>
      </c>
      <c r="AS9" s="34">
        <v>45</v>
      </c>
      <c r="AT9" s="34">
        <v>46</v>
      </c>
      <c r="AU9" s="34">
        <v>47</v>
      </c>
      <c r="AV9" s="34">
        <v>48</v>
      </c>
      <c r="AW9" s="34">
        <v>49</v>
      </c>
      <c r="AX9" s="34">
        <v>50</v>
      </c>
      <c r="AY9" s="34">
        <v>51</v>
      </c>
      <c r="AZ9" s="34">
        <v>52</v>
      </c>
      <c r="BA9" s="34">
        <v>53</v>
      </c>
      <c r="BB9" s="34">
        <v>54</v>
      </c>
      <c r="BC9" s="34">
        <v>55</v>
      </c>
      <c r="BD9" s="34">
        <v>56</v>
      </c>
      <c r="BE9" s="34">
        <v>57</v>
      </c>
      <c r="BF9" s="34">
        <v>58</v>
      </c>
      <c r="BG9" s="34">
        <v>59</v>
      </c>
      <c r="BH9" s="34">
        <v>60</v>
      </c>
      <c r="BI9" s="34">
        <v>61</v>
      </c>
      <c r="BJ9" s="34">
        <v>62</v>
      </c>
      <c r="BK9" s="34">
        <v>63</v>
      </c>
      <c r="BL9" s="34">
        <v>64</v>
      </c>
      <c r="BM9" s="34">
        <v>65</v>
      </c>
      <c r="BN9" s="34">
        <v>66</v>
      </c>
      <c r="BO9" s="34">
        <v>67</v>
      </c>
      <c r="BP9" s="34">
        <v>68</v>
      </c>
      <c r="BQ9" s="34">
        <v>69</v>
      </c>
      <c r="BR9" s="34">
        <v>70</v>
      </c>
      <c r="BS9" s="34">
        <v>71</v>
      </c>
      <c r="BT9" s="34">
        <v>72</v>
      </c>
      <c r="BU9" s="34">
        <v>73</v>
      </c>
      <c r="BV9" s="34">
        <v>74</v>
      </c>
      <c r="BW9" s="34">
        <v>75</v>
      </c>
      <c r="BX9" s="34">
        <v>76</v>
      </c>
      <c r="BY9" s="34">
        <v>77</v>
      </c>
      <c r="BZ9" s="34">
        <v>78</v>
      </c>
      <c r="CA9" s="34">
        <v>79</v>
      </c>
      <c r="CB9" s="34">
        <v>80</v>
      </c>
      <c r="CC9" s="34">
        <v>81</v>
      </c>
      <c r="CD9" s="34">
        <v>82</v>
      </c>
      <c r="CE9" s="34">
        <v>83</v>
      </c>
      <c r="CF9" s="34">
        <v>84</v>
      </c>
    </row>
    <row r="10" spans="1:84" s="41" customFormat="1" ht="12" x14ac:dyDescent="0.25">
      <c r="A10" s="36">
        <v>1</v>
      </c>
      <c r="B10" s="37">
        <v>45629</v>
      </c>
      <c r="C10" s="38">
        <v>18023035.238810003</v>
      </c>
      <c r="D10" s="38">
        <v>6904279.9206700027</v>
      </c>
      <c r="E10" s="38">
        <v>24596495.06075</v>
      </c>
      <c r="F10" s="38"/>
      <c r="G10" s="38">
        <v>135553734.31599</v>
      </c>
      <c r="H10" s="38">
        <v>0</v>
      </c>
      <c r="I10" s="38">
        <v>0</v>
      </c>
      <c r="J10" s="38">
        <v>0</v>
      </c>
      <c r="K10" s="38">
        <v>32000000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10356419.88101</v>
      </c>
      <c r="T10" s="38">
        <v>10356419.88101</v>
      </c>
      <c r="U10" s="38">
        <v>60897599.130860001</v>
      </c>
      <c r="V10" s="38"/>
      <c r="W10" s="38">
        <v>159632085.36570001</v>
      </c>
      <c r="X10" s="38">
        <v>17260699.801679999</v>
      </c>
      <c r="Y10" s="38">
        <v>24206803.029440001</v>
      </c>
      <c r="Z10" s="38">
        <v>4207906.5149870003</v>
      </c>
      <c r="AA10" s="38">
        <v>50110796.891297996</v>
      </c>
      <c r="AB10" s="38">
        <v>9964247.4600459952</v>
      </c>
      <c r="AC10" s="38">
        <v>532798.23729000008</v>
      </c>
      <c r="AD10" s="38">
        <v>532181.38246000011</v>
      </c>
      <c r="AE10" s="38">
        <v>1479906.066326</v>
      </c>
      <c r="AF10" s="38">
        <v>404839.78031600011</v>
      </c>
      <c r="AG10" s="38">
        <v>4432206.9455999993</v>
      </c>
      <c r="AH10" s="38">
        <v>527077.9378799994</v>
      </c>
      <c r="AI10" s="38">
        <v>0</v>
      </c>
      <c r="AJ10" s="38">
        <v>0</v>
      </c>
      <c r="AK10" s="38">
        <v>19734.683489999999</v>
      </c>
      <c r="AL10" s="38">
        <v>19734.683489999999</v>
      </c>
      <c r="AM10" s="38">
        <v>5.7782399999999994</v>
      </c>
      <c r="AN10" s="38">
        <v>0</v>
      </c>
      <c r="AO10" s="38">
        <v>0</v>
      </c>
      <c r="AP10" s="38">
        <v>0</v>
      </c>
      <c r="AQ10" s="38">
        <v>57636.946772999996</v>
      </c>
      <c r="AR10" s="38">
        <v>0</v>
      </c>
      <c r="AS10" s="38">
        <v>13698.329844</v>
      </c>
      <c r="AT10" s="38">
        <v>3111.9311639999996</v>
      </c>
      <c r="AU10" s="38">
        <v>2143970.4160899995</v>
      </c>
      <c r="AV10" s="38">
        <v>329472.1467799996</v>
      </c>
      <c r="AW10" s="38">
        <v>424306.68027000001</v>
      </c>
      <c r="AX10" s="38">
        <v>238878.59897000002</v>
      </c>
      <c r="AY10" s="38">
        <v>2309893.4226699998</v>
      </c>
      <c r="AZ10" s="38">
        <v>157159.47236999962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85731757.427330002</v>
      </c>
      <c r="BH10" s="38">
        <v>16384609.908460001</v>
      </c>
      <c r="BI10" s="38">
        <v>270928.51471999998</v>
      </c>
      <c r="BJ10" s="38">
        <v>27.976969999966968</v>
      </c>
      <c r="BK10" s="38">
        <v>4226448.6938550007</v>
      </c>
      <c r="BL10" s="38">
        <v>1529759.6237550008</v>
      </c>
      <c r="BM10" s="38">
        <v>112136.97622499999</v>
      </c>
      <c r="BN10" s="38">
        <v>76578.044574999993</v>
      </c>
      <c r="BO10" s="39">
        <v>240612.85798999999</v>
      </c>
      <c r="BP10" s="38">
        <v>0</v>
      </c>
      <c r="BQ10" s="38">
        <v>10384371.498679999</v>
      </c>
      <c r="BR10" s="38">
        <v>10384215.51371</v>
      </c>
      <c r="BS10" s="38">
        <v>1185103.6402999999</v>
      </c>
      <c r="BT10" s="38">
        <v>292.97252999991179</v>
      </c>
      <c r="BU10" s="38">
        <v>0</v>
      </c>
      <c r="BV10" s="38">
        <v>0</v>
      </c>
      <c r="BW10" s="38">
        <v>592062.53027999995</v>
      </c>
      <c r="BX10" s="38">
        <v>588950.37534999999</v>
      </c>
      <c r="BY10" s="38">
        <v>6974478.8328399993</v>
      </c>
      <c r="BZ10" s="38">
        <v>4271142.7887399988</v>
      </c>
      <c r="CA10" s="38">
        <v>23986143.544890001</v>
      </c>
      <c r="CB10" s="38">
        <v>16850967.295639999</v>
      </c>
      <c r="CC10" s="38">
        <v>61745613.882440001</v>
      </c>
      <c r="CD10" s="38">
        <v>4096152.4771199999</v>
      </c>
      <c r="CE10" s="40">
        <f>ROUND(W10/CC10*100,4)</f>
        <v>258.53190000000001</v>
      </c>
      <c r="CF10" s="40">
        <f>ROUND(X10/CD10*100,4)</f>
        <v>421.38810000000001</v>
      </c>
    </row>
    <row r="11" spans="1:84" s="35" customFormat="1" ht="15" customHeight="1" x14ac:dyDescent="0.3">
      <c r="A11" s="36">
        <f>A10+1</f>
        <v>2</v>
      </c>
      <c r="B11" s="37">
        <v>45630</v>
      </c>
      <c r="C11" s="38">
        <v>17572056.056770001</v>
      </c>
      <c r="D11" s="38">
        <v>5989216.9387300014</v>
      </c>
      <c r="E11" s="38">
        <v>24212430.391150001</v>
      </c>
      <c r="F11" s="38"/>
      <c r="G11" s="38">
        <v>135519276.06439</v>
      </c>
      <c r="H11" s="38">
        <v>0</v>
      </c>
      <c r="I11" s="38">
        <v>0</v>
      </c>
      <c r="J11" s="38">
        <v>0</v>
      </c>
      <c r="K11" s="38">
        <v>32000000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8983825.4080999997</v>
      </c>
      <c r="T11" s="38">
        <v>8983825.4080999997</v>
      </c>
      <c r="U11" s="38">
        <v>60897599.130860001</v>
      </c>
      <c r="V11" s="42"/>
      <c r="W11" s="38">
        <v>157389988.78955001</v>
      </c>
      <c r="X11" s="38">
        <v>14973042.346829999</v>
      </c>
      <c r="Y11" s="38">
        <v>23940814.951627005</v>
      </c>
      <c r="Z11" s="38">
        <v>4209115.2129190033</v>
      </c>
      <c r="AA11" s="38">
        <v>50606800.153388001</v>
      </c>
      <c r="AB11" s="38">
        <v>9954274.3598359954</v>
      </c>
      <c r="AC11" s="38">
        <v>524012.49222999997</v>
      </c>
      <c r="AD11" s="38">
        <v>523366.51196999999</v>
      </c>
      <c r="AE11" s="38">
        <v>1510946.306348</v>
      </c>
      <c r="AF11" s="38">
        <v>403534.70938799996</v>
      </c>
      <c r="AG11" s="38">
        <v>4134290.2378600002</v>
      </c>
      <c r="AH11" s="38">
        <v>527608.85721000028</v>
      </c>
      <c r="AI11" s="38">
        <v>0</v>
      </c>
      <c r="AJ11" s="38">
        <v>0</v>
      </c>
      <c r="AK11" s="38">
        <v>19763.821840000001</v>
      </c>
      <c r="AL11" s="38">
        <v>19763.821840000001</v>
      </c>
      <c r="AM11" s="38">
        <v>5.7782399999999994</v>
      </c>
      <c r="AN11" s="38">
        <v>0</v>
      </c>
      <c r="AO11" s="38">
        <v>0</v>
      </c>
      <c r="AP11" s="38">
        <v>0</v>
      </c>
      <c r="AQ11" s="38">
        <v>33728.405360500001</v>
      </c>
      <c r="AR11" s="38">
        <v>0</v>
      </c>
      <c r="AS11" s="38">
        <v>10592.911979999999</v>
      </c>
      <c r="AT11" s="38">
        <v>0</v>
      </c>
      <c r="AU11" s="38">
        <v>2040419.5472899999</v>
      </c>
      <c r="AV11" s="38">
        <v>228552.40764999995</v>
      </c>
      <c r="AW11" s="38">
        <v>344324.25020999997</v>
      </c>
      <c r="AX11" s="38">
        <v>192670.01903999996</v>
      </c>
      <c r="AY11" s="38">
        <v>2167115.4776399997</v>
      </c>
      <c r="AZ11" s="38">
        <v>124125.46944999974</v>
      </c>
      <c r="BA11" s="38">
        <v>0</v>
      </c>
      <c r="BB11" s="38">
        <v>0</v>
      </c>
      <c r="BC11" s="42"/>
      <c r="BD11" s="42"/>
      <c r="BE11" s="38">
        <v>0</v>
      </c>
      <c r="BF11" s="38">
        <v>0</v>
      </c>
      <c r="BG11" s="38">
        <v>85332814.334010005</v>
      </c>
      <c r="BH11" s="38">
        <v>16183011.36932</v>
      </c>
      <c r="BI11" s="38">
        <v>266169.22132499999</v>
      </c>
      <c r="BJ11" s="38">
        <v>17.511569999987842</v>
      </c>
      <c r="BK11" s="38">
        <v>3947929.459185</v>
      </c>
      <c r="BL11" s="38">
        <v>1211139.9552250002</v>
      </c>
      <c r="BM11" s="38">
        <v>107329.58951999999</v>
      </c>
      <c r="BN11" s="38">
        <v>76691.112409999987</v>
      </c>
      <c r="BO11" s="39">
        <v>235554.13097999999</v>
      </c>
      <c r="BP11" s="38">
        <v>0</v>
      </c>
      <c r="BQ11" s="38">
        <v>12791004.11246</v>
      </c>
      <c r="BR11" s="38">
        <v>12790851.169670001</v>
      </c>
      <c r="BS11" s="38">
        <v>1182727.53376</v>
      </c>
      <c r="BT11" s="38">
        <v>245.31386000011116</v>
      </c>
      <c r="BU11" s="38">
        <v>0</v>
      </c>
      <c r="BV11" s="38">
        <v>0</v>
      </c>
      <c r="BW11" s="38">
        <v>391948.70812999998</v>
      </c>
      <c r="BX11" s="38">
        <v>391249.38615999999</v>
      </c>
      <c r="BY11" s="38">
        <v>6438765.4135599993</v>
      </c>
      <c r="BZ11" s="38">
        <v>4228113.5108899996</v>
      </c>
      <c r="CA11" s="38">
        <v>25361428.168919999</v>
      </c>
      <c r="CB11" s="38">
        <v>18698307.959789999</v>
      </c>
      <c r="CC11" s="38">
        <v>59971386.165090002</v>
      </c>
      <c r="CD11" s="38">
        <v>4045752.8423299999</v>
      </c>
      <c r="CE11" s="40">
        <f t="shared" ref="CE11:CF26" si="0">ROUND(W11/CC11*100,4)</f>
        <v>262.4418</v>
      </c>
      <c r="CF11" s="40">
        <f t="shared" si="0"/>
        <v>370.09289999999999</v>
      </c>
    </row>
    <row r="12" spans="1:84" s="35" customFormat="1" ht="15" customHeight="1" x14ac:dyDescent="0.3">
      <c r="A12" s="36">
        <f t="shared" ref="A12:A31" si="1">A11+1</f>
        <v>3</v>
      </c>
      <c r="B12" s="37">
        <v>45631</v>
      </c>
      <c r="C12" s="38">
        <v>20918006.091740001</v>
      </c>
      <c r="D12" s="38">
        <v>9148182.0252000019</v>
      </c>
      <c r="E12" s="38">
        <v>24821963.817669999</v>
      </c>
      <c r="F12" s="38"/>
      <c r="G12" s="38">
        <v>137889032.39148</v>
      </c>
      <c r="H12" s="38">
        <v>0</v>
      </c>
      <c r="I12" s="38">
        <v>0</v>
      </c>
      <c r="J12" s="38">
        <v>0</v>
      </c>
      <c r="K12" s="38">
        <v>28500000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13722273.037800001</v>
      </c>
      <c r="T12" s="38">
        <v>13722273.037800001</v>
      </c>
      <c r="U12" s="38">
        <v>60897599.130860001</v>
      </c>
      <c r="V12" s="42"/>
      <c r="W12" s="38">
        <v>164953676.20783001</v>
      </c>
      <c r="X12" s="38">
        <v>22870455.063000001</v>
      </c>
      <c r="Y12" s="38">
        <v>23873578.395576</v>
      </c>
      <c r="Z12" s="38">
        <v>4184472.1196749983</v>
      </c>
      <c r="AA12" s="38">
        <v>49801563.375768006</v>
      </c>
      <c r="AB12" s="38">
        <v>9771295.3744960018</v>
      </c>
      <c r="AC12" s="38">
        <v>449435.99748999998</v>
      </c>
      <c r="AD12" s="38">
        <v>448792.68584999995</v>
      </c>
      <c r="AE12" s="38">
        <v>2880577.3551440001</v>
      </c>
      <c r="AF12" s="38">
        <v>402709.76826400007</v>
      </c>
      <c r="AG12" s="38">
        <v>4436051.3106699996</v>
      </c>
      <c r="AH12" s="38">
        <v>528468.48623999965</v>
      </c>
      <c r="AI12" s="38">
        <v>0</v>
      </c>
      <c r="AJ12" s="38">
        <v>0</v>
      </c>
      <c r="AK12" s="38">
        <v>19788.07216</v>
      </c>
      <c r="AL12" s="38">
        <v>19788.07216</v>
      </c>
      <c r="AM12" s="38">
        <v>5.7782399999999994</v>
      </c>
      <c r="AN12" s="38">
        <v>0</v>
      </c>
      <c r="AO12" s="38">
        <v>0</v>
      </c>
      <c r="AP12" s="38">
        <v>0</v>
      </c>
      <c r="AQ12" s="38">
        <v>34979.628979000008</v>
      </c>
      <c r="AR12" s="38">
        <v>0</v>
      </c>
      <c r="AS12" s="38">
        <v>10592.911979999999</v>
      </c>
      <c r="AT12" s="38">
        <v>0</v>
      </c>
      <c r="AU12" s="38">
        <v>2163438.3818999999</v>
      </c>
      <c r="AV12" s="38">
        <v>273932.96637999988</v>
      </c>
      <c r="AW12" s="38">
        <v>578723.91580999992</v>
      </c>
      <c r="AX12" s="38">
        <v>390710.89385999995</v>
      </c>
      <c r="AY12" s="38">
        <v>2424735.6341599999</v>
      </c>
      <c r="AZ12" s="38">
        <v>537058.3735499999</v>
      </c>
      <c r="BA12" s="38">
        <v>0</v>
      </c>
      <c r="BB12" s="38">
        <v>0</v>
      </c>
      <c r="BC12" s="42"/>
      <c r="BD12" s="42"/>
      <c r="BE12" s="38">
        <v>0</v>
      </c>
      <c r="BF12" s="38">
        <v>0</v>
      </c>
      <c r="BG12" s="38">
        <v>86673470.757880002</v>
      </c>
      <c r="BH12" s="38">
        <v>16557228.74048</v>
      </c>
      <c r="BI12" s="38">
        <v>266572.87010999996</v>
      </c>
      <c r="BJ12" s="38">
        <v>17.536549999967974</v>
      </c>
      <c r="BK12" s="38">
        <v>3937112.9624350001</v>
      </c>
      <c r="BL12" s="38">
        <v>1209988.1948450003</v>
      </c>
      <c r="BM12" s="38">
        <v>107423.68994500001</v>
      </c>
      <c r="BN12" s="38">
        <v>76785.212834999998</v>
      </c>
      <c r="BO12" s="39">
        <v>235843.15723000001</v>
      </c>
      <c r="BP12" s="38">
        <v>0</v>
      </c>
      <c r="BQ12" s="38">
        <v>8736248.1053500008</v>
      </c>
      <c r="BR12" s="38">
        <v>8736096.0993500017</v>
      </c>
      <c r="BS12" s="38">
        <v>884857.48570999992</v>
      </c>
      <c r="BT12" s="38">
        <v>218.83690999995451</v>
      </c>
      <c r="BU12" s="38">
        <v>0</v>
      </c>
      <c r="BV12" s="38">
        <v>0</v>
      </c>
      <c r="BW12" s="38">
        <v>555712.36442999996</v>
      </c>
      <c r="BX12" s="38">
        <v>554662.96693</v>
      </c>
      <c r="BY12" s="38">
        <v>2253757.2257699999</v>
      </c>
      <c r="BZ12" s="38">
        <v>479382.69784999994</v>
      </c>
      <c r="CA12" s="38">
        <v>16977527.86098</v>
      </c>
      <c r="CB12" s="38">
        <v>11057151.54528</v>
      </c>
      <c r="CC12" s="38">
        <v>69695942.896899998</v>
      </c>
      <c r="CD12" s="38">
        <v>5500077.1952</v>
      </c>
      <c r="CE12" s="40">
        <f t="shared" si="0"/>
        <v>236.67619999999999</v>
      </c>
      <c r="CF12" s="40">
        <f t="shared" si="0"/>
        <v>415.82060000000001</v>
      </c>
    </row>
    <row r="13" spans="1:84" s="35" customFormat="1" ht="15" customHeight="1" x14ac:dyDescent="0.3">
      <c r="A13" s="36">
        <f t="shared" si="1"/>
        <v>4</v>
      </c>
      <c r="B13" s="37">
        <v>45632</v>
      </c>
      <c r="C13" s="38">
        <v>19391089.561199997</v>
      </c>
      <c r="D13" s="38">
        <v>8122465.4628599975</v>
      </c>
      <c r="E13" s="38">
        <v>22837289.10867</v>
      </c>
      <c r="F13" s="38"/>
      <c r="G13" s="38">
        <v>137907729.95885</v>
      </c>
      <c r="H13" s="38">
        <v>0</v>
      </c>
      <c r="I13" s="38">
        <v>0</v>
      </c>
      <c r="J13" s="38">
        <v>0</v>
      </c>
      <c r="K13" s="38">
        <v>38500000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12183698.194289999</v>
      </c>
      <c r="T13" s="38">
        <v>12183698.194289999</v>
      </c>
      <c r="U13" s="38">
        <v>60897599.130860001</v>
      </c>
      <c r="V13" s="42"/>
      <c r="W13" s="38">
        <v>169922207.69215</v>
      </c>
      <c r="X13" s="38">
        <v>20306163.65715</v>
      </c>
      <c r="Y13" s="38">
        <v>25574146.607861001</v>
      </c>
      <c r="Z13" s="38">
        <v>4174444.8488930017</v>
      </c>
      <c r="AA13" s="38">
        <v>50143808.551458001</v>
      </c>
      <c r="AB13" s="38">
        <v>9783804.0027500018</v>
      </c>
      <c r="AC13" s="38">
        <v>628003.18308999995</v>
      </c>
      <c r="AD13" s="38">
        <v>627360.99634999991</v>
      </c>
      <c r="AE13" s="38">
        <v>1794555.1302159999</v>
      </c>
      <c r="AF13" s="38">
        <v>401786.88599599991</v>
      </c>
      <c r="AG13" s="38">
        <v>4499088.1779399998</v>
      </c>
      <c r="AH13" s="38">
        <v>603894.02614000009</v>
      </c>
      <c r="AI13" s="38">
        <v>0</v>
      </c>
      <c r="AJ13" s="38">
        <v>0</v>
      </c>
      <c r="AK13" s="38">
        <v>19771.747090000001</v>
      </c>
      <c r="AL13" s="38">
        <v>19771.747090000001</v>
      </c>
      <c r="AM13" s="38">
        <v>5.7782399999999994</v>
      </c>
      <c r="AN13" s="38">
        <v>0</v>
      </c>
      <c r="AO13" s="38">
        <v>0</v>
      </c>
      <c r="AP13" s="38">
        <v>0</v>
      </c>
      <c r="AQ13" s="38">
        <v>37808.005292000002</v>
      </c>
      <c r="AR13" s="38">
        <v>0</v>
      </c>
      <c r="AS13" s="38">
        <v>72633.589070999995</v>
      </c>
      <c r="AT13" s="38">
        <v>62040.677090999998</v>
      </c>
      <c r="AU13" s="38">
        <v>2377459.7716999999</v>
      </c>
      <c r="AV13" s="38">
        <v>317772.04847000004</v>
      </c>
      <c r="AW13" s="38">
        <v>337343.59010999999</v>
      </c>
      <c r="AX13" s="38">
        <v>334842.38488999999</v>
      </c>
      <c r="AY13" s="38">
        <v>2388773.9007800003</v>
      </c>
      <c r="AZ13" s="38">
        <v>101315.40962000005</v>
      </c>
      <c r="BA13" s="38">
        <v>0</v>
      </c>
      <c r="BB13" s="38">
        <v>0</v>
      </c>
      <c r="BC13" s="42"/>
      <c r="BD13" s="42"/>
      <c r="BE13" s="38">
        <v>0</v>
      </c>
      <c r="BF13" s="38">
        <v>0</v>
      </c>
      <c r="BG13" s="38">
        <v>87873398.032849997</v>
      </c>
      <c r="BH13" s="38">
        <v>16427033.02729</v>
      </c>
      <c r="BI13" s="38">
        <v>261015.12684499999</v>
      </c>
      <c r="BJ13" s="38">
        <v>13.876039999981003</v>
      </c>
      <c r="BK13" s="38">
        <v>3589075.2547550006</v>
      </c>
      <c r="BL13" s="38">
        <v>885936.46229000052</v>
      </c>
      <c r="BM13" s="38">
        <v>107360.342495</v>
      </c>
      <c r="BN13" s="38">
        <v>76721.865384999997</v>
      </c>
      <c r="BO13" s="39">
        <v>235648.5877</v>
      </c>
      <c r="BP13" s="38">
        <v>0</v>
      </c>
      <c r="BQ13" s="38">
        <v>11221234.411040001</v>
      </c>
      <c r="BR13" s="38">
        <v>11221127.112890001</v>
      </c>
      <c r="BS13" s="38">
        <v>884638.64879999997</v>
      </c>
      <c r="BT13" s="38">
        <v>0</v>
      </c>
      <c r="BU13" s="38">
        <v>0</v>
      </c>
      <c r="BV13" s="38">
        <v>0</v>
      </c>
      <c r="BW13" s="38">
        <v>459849.88212000002</v>
      </c>
      <c r="BX13" s="38">
        <v>458599.11002000002</v>
      </c>
      <c r="BY13" s="38">
        <v>2151686.7791099995</v>
      </c>
      <c r="BZ13" s="38">
        <v>467191.76077999955</v>
      </c>
      <c r="CA13" s="38">
        <v>18910509.032869998</v>
      </c>
      <c r="CB13" s="38">
        <v>13109590.187410001</v>
      </c>
      <c r="CC13" s="38">
        <v>68962888.999980003</v>
      </c>
      <c r="CD13" s="38">
        <v>4106758.2568199998</v>
      </c>
      <c r="CE13" s="40">
        <f t="shared" si="0"/>
        <v>246.39660000000001</v>
      </c>
      <c r="CF13" s="40">
        <f t="shared" si="0"/>
        <v>494.4572</v>
      </c>
    </row>
    <row r="14" spans="1:84" s="35" customFormat="1" ht="15" customHeight="1" x14ac:dyDescent="0.3">
      <c r="A14" s="36">
        <f t="shared" si="1"/>
        <v>5</v>
      </c>
      <c r="B14" s="37">
        <v>45633</v>
      </c>
      <c r="C14" s="38">
        <v>16967602.382290002</v>
      </c>
      <c r="D14" s="38">
        <v>7546136.2980500031</v>
      </c>
      <c r="E14" s="38">
        <v>24684816.574480001</v>
      </c>
      <c r="F14" s="38"/>
      <c r="G14" s="38">
        <v>137952147.09881002</v>
      </c>
      <c r="H14" s="38">
        <v>0</v>
      </c>
      <c r="I14" s="38">
        <v>0</v>
      </c>
      <c r="J14" s="38">
        <v>0</v>
      </c>
      <c r="K14" s="38">
        <v>37000000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11319204.447079999</v>
      </c>
      <c r="T14" s="38">
        <v>11319204.447079999</v>
      </c>
      <c r="U14" s="38">
        <v>60897599.130860001</v>
      </c>
      <c r="V14" s="42"/>
      <c r="W14" s="38">
        <v>167026171.37180001</v>
      </c>
      <c r="X14" s="38">
        <v>18865340.745129999</v>
      </c>
      <c r="Y14" s="38">
        <v>26103135.576657999</v>
      </c>
      <c r="Z14" s="38">
        <v>4140949.687965</v>
      </c>
      <c r="AA14" s="38">
        <v>47906284.658530004</v>
      </c>
      <c r="AB14" s="38">
        <v>9756957.3373659961</v>
      </c>
      <c r="AC14" s="38">
        <v>567892.30686999997</v>
      </c>
      <c r="AD14" s="38">
        <v>567251.74222999997</v>
      </c>
      <c r="AE14" s="38">
        <v>1742688.4095160002</v>
      </c>
      <c r="AF14" s="38">
        <v>402392.56337600015</v>
      </c>
      <c r="AG14" s="38">
        <v>4469995.0565600004</v>
      </c>
      <c r="AH14" s="38">
        <v>603981.01950000052</v>
      </c>
      <c r="AI14" s="38">
        <v>0</v>
      </c>
      <c r="AJ14" s="38">
        <v>0</v>
      </c>
      <c r="AK14" s="38">
        <v>19740.75794</v>
      </c>
      <c r="AL14" s="38">
        <v>19740.75794</v>
      </c>
      <c r="AM14" s="38">
        <v>5.7782399999999994</v>
      </c>
      <c r="AN14" s="38">
        <v>0</v>
      </c>
      <c r="AO14" s="38">
        <v>0</v>
      </c>
      <c r="AP14" s="38">
        <v>0</v>
      </c>
      <c r="AQ14" s="38">
        <v>30320.623905000004</v>
      </c>
      <c r="AR14" s="38">
        <v>0</v>
      </c>
      <c r="AS14" s="38">
        <v>72536.349900000001</v>
      </c>
      <c r="AT14" s="38">
        <v>61943.437920000004</v>
      </c>
      <c r="AU14" s="38">
        <v>2965146.4329400002</v>
      </c>
      <c r="AV14" s="38">
        <v>613452.01887000026</v>
      </c>
      <c r="AW14" s="38">
        <v>313157.30842999998</v>
      </c>
      <c r="AX14" s="38">
        <v>309571.08074999996</v>
      </c>
      <c r="AY14" s="38">
        <v>2087615.94891</v>
      </c>
      <c r="AZ14" s="38">
        <v>110649.20429000002</v>
      </c>
      <c r="BA14" s="38">
        <v>0</v>
      </c>
      <c r="BB14" s="38">
        <v>0</v>
      </c>
      <c r="BC14" s="42"/>
      <c r="BD14" s="42"/>
      <c r="BE14" s="38">
        <v>0</v>
      </c>
      <c r="BF14" s="38">
        <v>0</v>
      </c>
      <c r="BG14" s="38">
        <v>86278519.208399996</v>
      </c>
      <c r="BH14" s="38">
        <v>16586888.85021</v>
      </c>
      <c r="BI14" s="38">
        <v>257665.52117000002</v>
      </c>
      <c r="BJ14" s="38">
        <v>13.866170000008424</v>
      </c>
      <c r="BK14" s="38">
        <v>3594518.568765</v>
      </c>
      <c r="BL14" s="38">
        <v>884568.28989499994</v>
      </c>
      <c r="BM14" s="38">
        <v>105044.40018500001</v>
      </c>
      <c r="BN14" s="38">
        <v>76601.615715000007</v>
      </c>
      <c r="BO14" s="39">
        <v>235279.24496000001</v>
      </c>
      <c r="BP14" s="38">
        <v>0</v>
      </c>
      <c r="BQ14" s="38">
        <v>13083659.76289</v>
      </c>
      <c r="BR14" s="38">
        <v>12783507.801890001</v>
      </c>
      <c r="BS14" s="38">
        <v>884638.64879999997</v>
      </c>
      <c r="BT14" s="38">
        <v>0</v>
      </c>
      <c r="BU14" s="38">
        <v>0</v>
      </c>
      <c r="BV14" s="38">
        <v>0</v>
      </c>
      <c r="BW14" s="38">
        <v>541301.91758999997</v>
      </c>
      <c r="BX14" s="38">
        <v>539767.16446</v>
      </c>
      <c r="BY14" s="38">
        <v>2032047.4357100001</v>
      </c>
      <c r="BZ14" s="38">
        <v>477694.28225000016</v>
      </c>
      <c r="CA14" s="38">
        <v>20734155.500069998</v>
      </c>
      <c r="CB14" s="38">
        <v>14762153.02038</v>
      </c>
      <c r="CC14" s="38">
        <v>65544363.708329998</v>
      </c>
      <c r="CD14" s="38">
        <v>4146722.2125499998</v>
      </c>
      <c r="CE14" s="40">
        <f t="shared" si="0"/>
        <v>254.82919999999999</v>
      </c>
      <c r="CF14" s="40">
        <f t="shared" si="0"/>
        <v>454.94589999999999</v>
      </c>
    </row>
    <row r="15" spans="1:84" s="35" customFormat="1" ht="15" customHeight="1" x14ac:dyDescent="0.3">
      <c r="A15" s="36">
        <f t="shared" si="1"/>
        <v>6</v>
      </c>
      <c r="B15" s="37">
        <v>45636</v>
      </c>
      <c r="C15" s="38">
        <v>15995504.39081</v>
      </c>
      <c r="D15" s="38">
        <v>6671611.4347699992</v>
      </c>
      <c r="E15" s="38">
        <v>24674628.73835</v>
      </c>
      <c r="F15" s="38"/>
      <c r="G15" s="38">
        <v>138048869.33001</v>
      </c>
      <c r="H15" s="38">
        <v>0</v>
      </c>
      <c r="I15" s="38">
        <v>0</v>
      </c>
      <c r="J15" s="38">
        <v>0</v>
      </c>
      <c r="K15" s="38">
        <v>37200000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10007417.15215</v>
      </c>
      <c r="T15" s="38">
        <v>10007417.15215</v>
      </c>
      <c r="U15" s="38">
        <v>60897599.130860001</v>
      </c>
      <c r="V15" s="42"/>
      <c r="W15" s="38">
        <v>165028820.48047</v>
      </c>
      <c r="X15" s="38">
        <v>16679028.586929999</v>
      </c>
      <c r="Y15" s="38">
        <v>25443246.909605999</v>
      </c>
      <c r="Z15" s="38">
        <v>4207071.7610499989</v>
      </c>
      <c r="AA15" s="38">
        <v>49564965.185632005</v>
      </c>
      <c r="AB15" s="38">
        <v>9805535.5044660065</v>
      </c>
      <c r="AC15" s="38">
        <v>455759.28014000005</v>
      </c>
      <c r="AD15" s="38">
        <v>455121.20217000006</v>
      </c>
      <c r="AE15" s="38">
        <v>1607834.471286</v>
      </c>
      <c r="AF15" s="38">
        <v>401707.38465599995</v>
      </c>
      <c r="AG15" s="38">
        <v>4820731.5856900001</v>
      </c>
      <c r="AH15" s="38">
        <v>621180.04812000017</v>
      </c>
      <c r="AI15" s="38">
        <v>0</v>
      </c>
      <c r="AJ15" s="38">
        <v>0</v>
      </c>
      <c r="AK15" s="38">
        <v>19668.196800000002</v>
      </c>
      <c r="AL15" s="38">
        <v>19668.196800000002</v>
      </c>
      <c r="AM15" s="38">
        <v>5.7782399999999994</v>
      </c>
      <c r="AN15" s="38">
        <v>0</v>
      </c>
      <c r="AO15" s="38">
        <v>0</v>
      </c>
      <c r="AP15" s="38">
        <v>0</v>
      </c>
      <c r="AQ15" s="38">
        <v>41803.174789500001</v>
      </c>
      <c r="AR15" s="38">
        <v>0</v>
      </c>
      <c r="AS15" s="38">
        <v>102750.536268</v>
      </c>
      <c r="AT15" s="38">
        <v>92342.183598000003</v>
      </c>
      <c r="AU15" s="38">
        <v>2142741.4776400002</v>
      </c>
      <c r="AV15" s="38">
        <v>410241.1553900002</v>
      </c>
      <c r="AW15" s="38">
        <v>831377.45836000005</v>
      </c>
      <c r="AX15" s="38">
        <v>435512.47788000008</v>
      </c>
      <c r="AY15" s="38">
        <v>1607455.2966299998</v>
      </c>
      <c r="AZ15" s="38">
        <v>111488.74089999986</v>
      </c>
      <c r="BA15" s="38">
        <v>0</v>
      </c>
      <c r="BB15" s="38">
        <v>0</v>
      </c>
      <c r="BC15" s="42"/>
      <c r="BD15" s="42"/>
      <c r="BE15" s="38">
        <v>0</v>
      </c>
      <c r="BF15" s="38">
        <v>0</v>
      </c>
      <c r="BG15" s="38">
        <v>86638339.35108</v>
      </c>
      <c r="BH15" s="38">
        <v>16559868.655029999</v>
      </c>
      <c r="BI15" s="38">
        <v>257714.976245</v>
      </c>
      <c r="BJ15" s="38">
        <v>13.831579999998212</v>
      </c>
      <c r="BK15" s="38">
        <v>3535679.6280350001</v>
      </c>
      <c r="BL15" s="38">
        <v>873695.71711499989</v>
      </c>
      <c r="BM15" s="38">
        <v>104762.8355</v>
      </c>
      <c r="BN15" s="38">
        <v>76320.051030000002</v>
      </c>
      <c r="BO15" s="39">
        <v>234414.42864</v>
      </c>
      <c r="BP15" s="38">
        <v>0</v>
      </c>
      <c r="BQ15" s="38">
        <v>11179756.718</v>
      </c>
      <c r="BR15" s="38">
        <v>11179604.772</v>
      </c>
      <c r="BS15" s="38">
        <v>884638.64879999997</v>
      </c>
      <c r="BT15" s="38">
        <v>0</v>
      </c>
      <c r="BU15" s="38">
        <v>0</v>
      </c>
      <c r="BV15" s="38">
        <v>0</v>
      </c>
      <c r="BW15" s="38">
        <v>988233.29142999998</v>
      </c>
      <c r="BX15" s="38">
        <v>987382.31774999993</v>
      </c>
      <c r="BY15" s="38">
        <v>4964360.9211299997</v>
      </c>
      <c r="BZ15" s="38">
        <v>3486958.52996</v>
      </c>
      <c r="CA15" s="38">
        <v>22149561.447779998</v>
      </c>
      <c r="CB15" s="38">
        <v>16603975.21944</v>
      </c>
      <c r="CC15" s="38">
        <v>64488777.903300002</v>
      </c>
      <c r="CD15" s="38">
        <v>4139967.1637599999</v>
      </c>
      <c r="CE15" s="40">
        <f t="shared" si="0"/>
        <v>255.9032</v>
      </c>
      <c r="CF15" s="40">
        <f t="shared" si="0"/>
        <v>402.87830000000002</v>
      </c>
    </row>
    <row r="16" spans="1:84" s="35" customFormat="1" ht="15" customHeight="1" x14ac:dyDescent="0.3">
      <c r="A16" s="36">
        <f t="shared" si="1"/>
        <v>7</v>
      </c>
      <c r="B16" s="37">
        <v>45637</v>
      </c>
      <c r="C16" s="38">
        <v>14691271.482319999</v>
      </c>
      <c r="D16" s="38">
        <v>5232166.1350800004</v>
      </c>
      <c r="E16" s="38">
        <v>24882446.470430002</v>
      </c>
      <c r="F16" s="38"/>
      <c r="G16" s="38">
        <v>137866785.47731999</v>
      </c>
      <c r="H16" s="38">
        <v>0</v>
      </c>
      <c r="I16" s="38">
        <v>0</v>
      </c>
      <c r="J16" s="38">
        <v>0</v>
      </c>
      <c r="K16" s="38">
        <v>38000000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7848249.2026200006</v>
      </c>
      <c r="T16" s="38">
        <v>7848249.2026200006</v>
      </c>
      <c r="U16" s="38">
        <v>62092285.342610002</v>
      </c>
      <c r="V16" s="42"/>
      <c r="W16" s="38">
        <v>161196467.29008001</v>
      </c>
      <c r="X16" s="38">
        <v>13080415.3377</v>
      </c>
      <c r="Y16" s="38">
        <v>25348678.338812001</v>
      </c>
      <c r="Z16" s="38">
        <v>4192065.1984140016</v>
      </c>
      <c r="AA16" s="38">
        <v>49961009.178513996</v>
      </c>
      <c r="AB16" s="38">
        <v>9748362.0115819983</v>
      </c>
      <c r="AC16" s="38">
        <v>614013.32288999995</v>
      </c>
      <c r="AD16" s="38">
        <v>613376.61472999991</v>
      </c>
      <c r="AE16" s="38">
        <v>1474396.4332939999</v>
      </c>
      <c r="AF16" s="38">
        <v>401955.12496399996</v>
      </c>
      <c r="AG16" s="38">
        <v>4692815.5424099993</v>
      </c>
      <c r="AH16" s="38">
        <v>625739.34050999931</v>
      </c>
      <c r="AI16" s="38">
        <v>0</v>
      </c>
      <c r="AJ16" s="38">
        <v>0</v>
      </c>
      <c r="AK16" s="38">
        <v>19698.90122</v>
      </c>
      <c r="AL16" s="38">
        <v>19698.90122</v>
      </c>
      <c r="AM16" s="38">
        <v>5.7782399999999994</v>
      </c>
      <c r="AN16" s="38">
        <v>0</v>
      </c>
      <c r="AO16" s="38">
        <v>0</v>
      </c>
      <c r="AP16" s="38">
        <v>0</v>
      </c>
      <c r="AQ16" s="38">
        <v>45763.150232</v>
      </c>
      <c r="AR16" s="38">
        <v>0</v>
      </c>
      <c r="AS16" s="38">
        <v>102894.69351300001</v>
      </c>
      <c r="AT16" s="38">
        <v>92486.340843000013</v>
      </c>
      <c r="AU16" s="38">
        <v>2333402.0529200002</v>
      </c>
      <c r="AV16" s="38">
        <v>458877.38224000018</v>
      </c>
      <c r="AW16" s="38">
        <v>466685.85017000005</v>
      </c>
      <c r="AX16" s="38">
        <v>32377.254000000041</v>
      </c>
      <c r="AY16" s="38">
        <v>1694688.8247499999</v>
      </c>
      <c r="AZ16" s="38">
        <v>184936.93482999993</v>
      </c>
      <c r="BA16" s="38">
        <v>0</v>
      </c>
      <c r="BB16" s="38">
        <v>0</v>
      </c>
      <c r="BC16" s="42"/>
      <c r="BD16" s="42"/>
      <c r="BE16" s="38">
        <v>0</v>
      </c>
      <c r="BF16" s="38">
        <v>0</v>
      </c>
      <c r="BG16" s="38">
        <v>86754052.066970006</v>
      </c>
      <c r="BH16" s="38">
        <v>16369875.103320001</v>
      </c>
      <c r="BI16" s="38">
        <v>241696.47975500001</v>
      </c>
      <c r="BJ16" s="38">
        <v>23.9484200000079</v>
      </c>
      <c r="BK16" s="38">
        <v>3463156.223675</v>
      </c>
      <c r="BL16" s="38">
        <v>871000.95761999988</v>
      </c>
      <c r="BM16" s="38">
        <v>26628.04694</v>
      </c>
      <c r="BN16" s="38">
        <v>0</v>
      </c>
      <c r="BO16" s="39">
        <v>234780.37773000001</v>
      </c>
      <c r="BP16" s="38">
        <v>0</v>
      </c>
      <c r="BQ16" s="38">
        <v>14405434.150149999</v>
      </c>
      <c r="BR16" s="38">
        <v>14405282.494579999</v>
      </c>
      <c r="BS16" s="38">
        <v>624777.32420999999</v>
      </c>
      <c r="BT16" s="38">
        <v>0</v>
      </c>
      <c r="BU16" s="38">
        <v>0</v>
      </c>
      <c r="BV16" s="38">
        <v>0</v>
      </c>
      <c r="BW16" s="38">
        <v>466418.98223999998</v>
      </c>
      <c r="BX16" s="38">
        <v>464072.55168999999</v>
      </c>
      <c r="BY16" s="38">
        <v>5626145.4468199993</v>
      </c>
      <c r="BZ16" s="38">
        <v>4130790.749869999</v>
      </c>
      <c r="CA16" s="38">
        <v>25089037.031520002</v>
      </c>
      <c r="CB16" s="38">
        <v>19871170.702179998</v>
      </c>
      <c r="CC16" s="38">
        <v>61665015.035449997</v>
      </c>
      <c r="CD16" s="38">
        <v>4092468.7758300002</v>
      </c>
      <c r="CE16" s="40">
        <f t="shared" si="0"/>
        <v>261.4067</v>
      </c>
      <c r="CF16" s="40">
        <f t="shared" si="0"/>
        <v>319.6216</v>
      </c>
    </row>
    <row r="17" spans="1:84" s="35" customFormat="1" ht="15" customHeight="1" x14ac:dyDescent="0.3">
      <c r="A17" s="36">
        <f t="shared" si="1"/>
        <v>8</v>
      </c>
      <c r="B17" s="37">
        <v>45638</v>
      </c>
      <c r="C17" s="38">
        <v>16473735.54788</v>
      </c>
      <c r="D17" s="38">
        <v>7680044.3901400007</v>
      </c>
      <c r="E17" s="38">
        <v>26358766.076889999</v>
      </c>
      <c r="F17" s="38"/>
      <c r="G17" s="38">
        <v>143416190.98227999</v>
      </c>
      <c r="H17" s="38">
        <v>0</v>
      </c>
      <c r="I17" s="38">
        <v>0</v>
      </c>
      <c r="J17" s="38">
        <v>0</v>
      </c>
      <c r="K17" s="38">
        <v>31000000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11520066.585209999</v>
      </c>
      <c r="T17" s="38">
        <v>11520066.585209999</v>
      </c>
      <c r="U17" s="38">
        <v>62092285.342610002</v>
      </c>
      <c r="V17" s="42"/>
      <c r="W17" s="38">
        <v>166676473.84965</v>
      </c>
      <c r="X17" s="38">
        <v>19200110.97535</v>
      </c>
      <c r="Y17" s="38">
        <v>25214747.207773004</v>
      </c>
      <c r="Z17" s="38">
        <v>4176886.5518380036</v>
      </c>
      <c r="AA17" s="38">
        <v>48737958.226218008</v>
      </c>
      <c r="AB17" s="38">
        <v>8773155.7377360072</v>
      </c>
      <c r="AC17" s="38">
        <v>573779.22784000007</v>
      </c>
      <c r="AD17" s="38">
        <v>573144.26739000005</v>
      </c>
      <c r="AE17" s="38">
        <v>1371611.776232</v>
      </c>
      <c r="AF17" s="38">
        <v>402074.02723199991</v>
      </c>
      <c r="AG17" s="38">
        <v>4764469.1727799997</v>
      </c>
      <c r="AH17" s="38">
        <v>623975.63177999959</v>
      </c>
      <c r="AI17" s="38">
        <v>0</v>
      </c>
      <c r="AJ17" s="38">
        <v>0</v>
      </c>
      <c r="AK17" s="38">
        <v>19747.591690000001</v>
      </c>
      <c r="AL17" s="38">
        <v>19747.591690000001</v>
      </c>
      <c r="AM17" s="38">
        <v>5.7782399999999994</v>
      </c>
      <c r="AN17" s="38">
        <v>0</v>
      </c>
      <c r="AO17" s="38">
        <v>0</v>
      </c>
      <c r="AP17" s="38">
        <v>0</v>
      </c>
      <c r="AQ17" s="38">
        <v>50539.005894000002</v>
      </c>
      <c r="AR17" s="38">
        <v>0</v>
      </c>
      <c r="AS17" s="38">
        <v>103123.29525900001</v>
      </c>
      <c r="AT17" s="38">
        <v>92714.942589000013</v>
      </c>
      <c r="AU17" s="38">
        <v>2144256.49492</v>
      </c>
      <c r="AV17" s="38">
        <v>209114.10006000008</v>
      </c>
      <c r="AW17" s="38">
        <v>340870.37164999999</v>
      </c>
      <c r="AX17" s="38">
        <v>145503.56586999999</v>
      </c>
      <c r="AY17" s="38">
        <v>1986839.3814699999</v>
      </c>
      <c r="AZ17" s="38">
        <v>524847.15263999999</v>
      </c>
      <c r="BA17" s="38">
        <v>0</v>
      </c>
      <c r="BB17" s="38">
        <v>0</v>
      </c>
      <c r="BC17" s="42"/>
      <c r="BD17" s="42"/>
      <c r="BE17" s="38">
        <v>0</v>
      </c>
      <c r="BF17" s="38">
        <v>0</v>
      </c>
      <c r="BG17" s="38">
        <v>85307947.529970005</v>
      </c>
      <c r="BH17" s="38">
        <v>15541163.568840001</v>
      </c>
      <c r="BI17" s="38">
        <v>238361.76976000002</v>
      </c>
      <c r="BJ17" s="38">
        <v>13.873330000031274</v>
      </c>
      <c r="BK17" s="38">
        <v>3000629.5729049998</v>
      </c>
      <c r="BL17" s="38">
        <v>488762.72890999989</v>
      </c>
      <c r="BM17" s="38">
        <v>26628.04694</v>
      </c>
      <c r="BN17" s="38">
        <v>0</v>
      </c>
      <c r="BO17" s="39">
        <v>235360.69266999999</v>
      </c>
      <c r="BP17" s="38">
        <v>0</v>
      </c>
      <c r="BQ17" s="38">
        <v>11603008.91361</v>
      </c>
      <c r="BR17" s="38">
        <v>11602857.27304</v>
      </c>
      <c r="BS17" s="38">
        <v>600453.04200000002</v>
      </c>
      <c r="BT17" s="38">
        <v>0</v>
      </c>
      <c r="BU17" s="38">
        <v>0</v>
      </c>
      <c r="BV17" s="38">
        <v>0</v>
      </c>
      <c r="BW17" s="38">
        <v>474034.06738999998</v>
      </c>
      <c r="BX17" s="38">
        <v>472725.08807</v>
      </c>
      <c r="BY17" s="38">
        <v>2792630.3638899997</v>
      </c>
      <c r="BZ17" s="38">
        <v>1147885.4461199997</v>
      </c>
      <c r="CA17" s="38">
        <v>18971106.46917</v>
      </c>
      <c r="CB17" s="38">
        <v>13712244.409469999</v>
      </c>
      <c r="CC17" s="38">
        <v>66336841.060800001</v>
      </c>
      <c r="CD17" s="38">
        <v>3885290.8922100002</v>
      </c>
      <c r="CE17" s="40">
        <f t="shared" si="0"/>
        <v>251.2578</v>
      </c>
      <c r="CF17" s="40">
        <f t="shared" si="0"/>
        <v>494.17430000000002</v>
      </c>
    </row>
    <row r="18" spans="1:84" s="35" customFormat="1" ht="15" customHeight="1" x14ac:dyDescent="0.3">
      <c r="A18" s="36">
        <f t="shared" si="1"/>
        <v>9</v>
      </c>
      <c r="B18" s="37">
        <v>45639</v>
      </c>
      <c r="C18" s="38">
        <v>16068665.214330001</v>
      </c>
      <c r="D18" s="38">
        <v>6603120.9756900016</v>
      </c>
      <c r="E18" s="38">
        <v>60042438.760559998</v>
      </c>
      <c r="F18" s="38"/>
      <c r="G18" s="38">
        <v>143491391.01264998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9904681.4635400008</v>
      </c>
      <c r="T18" s="38">
        <v>9904681.4635400008</v>
      </c>
      <c r="U18" s="38">
        <v>62092285.342610002</v>
      </c>
      <c r="V18" s="42"/>
      <c r="W18" s="38">
        <v>167414891.10846999</v>
      </c>
      <c r="X18" s="38">
        <v>16507802.439230001</v>
      </c>
      <c r="Y18" s="38">
        <v>25203605.994382005</v>
      </c>
      <c r="Z18" s="38">
        <v>4160078.7227410036</v>
      </c>
      <c r="AA18" s="38">
        <v>50527704.198798008</v>
      </c>
      <c r="AB18" s="38">
        <v>9379972.5653980058</v>
      </c>
      <c r="AC18" s="38">
        <v>522547.26436999999</v>
      </c>
      <c r="AD18" s="38">
        <v>521914.80556000001</v>
      </c>
      <c r="AE18" s="38">
        <v>1854379.8077179999</v>
      </c>
      <c r="AF18" s="38">
        <v>394803.30472799996</v>
      </c>
      <c r="AG18" s="38">
        <v>4736825.06176</v>
      </c>
      <c r="AH18" s="38">
        <v>660812.45423000026</v>
      </c>
      <c r="AI18" s="38">
        <v>0</v>
      </c>
      <c r="AJ18" s="38">
        <v>0</v>
      </c>
      <c r="AK18" s="38">
        <v>55895.540260000002</v>
      </c>
      <c r="AL18" s="38">
        <v>19786.601009999998</v>
      </c>
      <c r="AM18" s="38">
        <v>5.7782399999999994</v>
      </c>
      <c r="AN18" s="38">
        <v>0</v>
      </c>
      <c r="AO18" s="38">
        <v>0</v>
      </c>
      <c r="AP18" s="38">
        <v>0</v>
      </c>
      <c r="AQ18" s="38">
        <v>44277.221952000007</v>
      </c>
      <c r="AR18" s="38">
        <v>0</v>
      </c>
      <c r="AS18" s="38">
        <v>134571.46737599999</v>
      </c>
      <c r="AT18" s="38">
        <v>124163.11470599999</v>
      </c>
      <c r="AU18" s="38">
        <v>1965719.1915599997</v>
      </c>
      <c r="AV18" s="38">
        <v>136814.26764999982</v>
      </c>
      <c r="AW18" s="38">
        <v>133841.28098000001</v>
      </c>
      <c r="AX18" s="38">
        <v>103624.98136000001</v>
      </c>
      <c r="AY18" s="38">
        <v>1715435.18652</v>
      </c>
      <c r="AZ18" s="38">
        <v>215690.10855</v>
      </c>
      <c r="BA18" s="38">
        <v>0</v>
      </c>
      <c r="BB18" s="38">
        <v>0</v>
      </c>
      <c r="BC18" s="42"/>
      <c r="BD18" s="42"/>
      <c r="BE18" s="38">
        <v>0</v>
      </c>
      <c r="BF18" s="38">
        <v>0</v>
      </c>
      <c r="BG18" s="38">
        <v>86894807.993919998</v>
      </c>
      <c r="BH18" s="38">
        <v>15717660.92594</v>
      </c>
      <c r="BI18" s="38">
        <v>245312.70433499999</v>
      </c>
      <c r="BJ18" s="38">
        <v>13.890609999987646</v>
      </c>
      <c r="BK18" s="38">
        <v>2965708.2708449997</v>
      </c>
      <c r="BL18" s="38">
        <v>488406.90176499967</v>
      </c>
      <c r="BM18" s="38">
        <v>22325.474045000003</v>
      </c>
      <c r="BN18" s="38">
        <v>0</v>
      </c>
      <c r="BO18" s="39">
        <v>235825.62335000001</v>
      </c>
      <c r="BP18" s="38">
        <v>0</v>
      </c>
      <c r="BQ18" s="38">
        <v>14884857.14776</v>
      </c>
      <c r="BR18" s="38">
        <v>14884705.522190001</v>
      </c>
      <c r="BS18" s="38">
        <v>600453.04200000002</v>
      </c>
      <c r="BT18" s="38">
        <v>0</v>
      </c>
      <c r="BU18" s="38">
        <v>0</v>
      </c>
      <c r="BV18" s="38">
        <v>0</v>
      </c>
      <c r="BW18" s="38">
        <v>170734.29986999999</v>
      </c>
      <c r="BX18" s="38">
        <v>169714.00399999999</v>
      </c>
      <c r="BY18" s="38">
        <v>1952649.62277</v>
      </c>
      <c r="BZ18" s="38">
        <v>453068.49362000008</v>
      </c>
      <c r="CA18" s="38">
        <v>21077866.184980001</v>
      </c>
      <c r="CB18" s="38">
        <v>15995908.81219</v>
      </c>
      <c r="CC18" s="38">
        <v>65816941.808940001</v>
      </c>
      <c r="CD18" s="38">
        <v>3929415.2314900002</v>
      </c>
      <c r="CE18" s="40">
        <f t="shared" si="0"/>
        <v>254.36439999999999</v>
      </c>
      <c r="CF18" s="40">
        <f t="shared" si="0"/>
        <v>420.10840000000002</v>
      </c>
    </row>
    <row r="19" spans="1:84" s="35" customFormat="1" ht="15" customHeight="1" x14ac:dyDescent="0.3">
      <c r="A19" s="36">
        <f t="shared" si="1"/>
        <v>10</v>
      </c>
      <c r="B19" s="37">
        <v>45640</v>
      </c>
      <c r="C19" s="38">
        <v>15170926.613199998</v>
      </c>
      <c r="D19" s="38">
        <v>6222958.2341599986</v>
      </c>
      <c r="E19" s="38">
        <v>21050404.072939999</v>
      </c>
      <c r="F19" s="38"/>
      <c r="G19" s="38">
        <v>143511817.26038</v>
      </c>
      <c r="H19" s="38">
        <v>0</v>
      </c>
      <c r="I19" s="38">
        <v>0</v>
      </c>
      <c r="J19" s="38">
        <v>0</v>
      </c>
      <c r="K19" s="38">
        <v>41000000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9334437.3512300011</v>
      </c>
      <c r="T19" s="38">
        <v>9334437.3512300011</v>
      </c>
      <c r="U19" s="38">
        <v>62092285.342610002</v>
      </c>
      <c r="V19" s="42"/>
      <c r="W19" s="38">
        <v>167975299.95515001</v>
      </c>
      <c r="X19" s="38">
        <v>15557395.5854</v>
      </c>
      <c r="Y19" s="38">
        <v>25370555.665424</v>
      </c>
      <c r="Z19" s="38">
        <v>4124454.2039069971</v>
      </c>
      <c r="AA19" s="38">
        <v>50100281.907261997</v>
      </c>
      <c r="AB19" s="38">
        <v>9017227.472037999</v>
      </c>
      <c r="AC19" s="38">
        <v>580564.90158000006</v>
      </c>
      <c r="AD19" s="38">
        <v>579933.90964000009</v>
      </c>
      <c r="AE19" s="38">
        <v>1673474.565038</v>
      </c>
      <c r="AF19" s="38">
        <v>395102.73292799992</v>
      </c>
      <c r="AG19" s="38">
        <v>4443642.6692700004</v>
      </c>
      <c r="AH19" s="38">
        <v>658235.31330000062</v>
      </c>
      <c r="AI19" s="38">
        <v>0</v>
      </c>
      <c r="AJ19" s="38">
        <v>0</v>
      </c>
      <c r="AK19" s="38">
        <v>55891.446309999999</v>
      </c>
      <c r="AL19" s="38">
        <v>19769.848830000003</v>
      </c>
      <c r="AM19" s="38">
        <v>5.7782399999999994</v>
      </c>
      <c r="AN19" s="38">
        <v>0</v>
      </c>
      <c r="AO19" s="38">
        <v>0</v>
      </c>
      <c r="AP19" s="38">
        <v>0</v>
      </c>
      <c r="AQ19" s="38">
        <v>51515.001121000001</v>
      </c>
      <c r="AR19" s="38">
        <v>0</v>
      </c>
      <c r="AS19" s="38">
        <v>134580.90990900001</v>
      </c>
      <c r="AT19" s="38">
        <v>124057.99292700001</v>
      </c>
      <c r="AU19" s="38">
        <v>3036453.5662499997</v>
      </c>
      <c r="AV19" s="38">
        <v>950585.06879999978</v>
      </c>
      <c r="AW19" s="38">
        <v>865587.24155999999</v>
      </c>
      <c r="AX19" s="38">
        <v>139853.43999999994</v>
      </c>
      <c r="AY19" s="38">
        <v>2405151.8591499999</v>
      </c>
      <c r="AZ19" s="38">
        <v>641755.01426999993</v>
      </c>
      <c r="BA19" s="38">
        <v>0</v>
      </c>
      <c r="BB19" s="38">
        <v>0</v>
      </c>
      <c r="BC19" s="42"/>
      <c r="BD19" s="42"/>
      <c r="BE19" s="38">
        <v>0</v>
      </c>
      <c r="BF19" s="38">
        <v>0</v>
      </c>
      <c r="BG19" s="38">
        <v>88717705.511109993</v>
      </c>
      <c r="BH19" s="38">
        <v>16650974.99664</v>
      </c>
      <c r="BI19" s="38">
        <v>243119.57519500001</v>
      </c>
      <c r="BJ19" s="38">
        <v>13.874980000007781</v>
      </c>
      <c r="BK19" s="38">
        <v>2624880.5863849996</v>
      </c>
      <c r="BL19" s="38">
        <v>243739.98245999965</v>
      </c>
      <c r="BM19" s="38">
        <v>21242.315575000001</v>
      </c>
      <c r="BN19" s="38">
        <v>0</v>
      </c>
      <c r="BO19" s="39">
        <v>235625.96333</v>
      </c>
      <c r="BP19" s="38">
        <v>0</v>
      </c>
      <c r="BQ19" s="38">
        <v>16338817.300310001</v>
      </c>
      <c r="BR19" s="38">
        <v>16038665.66021</v>
      </c>
      <c r="BS19" s="38">
        <v>600453.04200000002</v>
      </c>
      <c r="BT19" s="38">
        <v>0</v>
      </c>
      <c r="BU19" s="38">
        <v>0</v>
      </c>
      <c r="BV19" s="38">
        <v>0</v>
      </c>
      <c r="BW19" s="38">
        <v>928628.79985000007</v>
      </c>
      <c r="BX19" s="38">
        <v>926712.69111000001</v>
      </c>
      <c r="BY19" s="38">
        <v>2108900.2777099996</v>
      </c>
      <c r="BZ19" s="38">
        <v>456808.25164999964</v>
      </c>
      <c r="CA19" s="38">
        <v>23101667.86036</v>
      </c>
      <c r="CB19" s="38">
        <v>17665940.460409999</v>
      </c>
      <c r="CC19" s="38">
        <v>65616037.650749996</v>
      </c>
      <c r="CD19" s="38">
        <v>4162743.7491600001</v>
      </c>
      <c r="CE19" s="40">
        <f t="shared" si="0"/>
        <v>255.9973</v>
      </c>
      <c r="CF19" s="40">
        <f t="shared" si="0"/>
        <v>373.7294</v>
      </c>
    </row>
    <row r="20" spans="1:84" s="35" customFormat="1" ht="15" customHeight="1" x14ac:dyDescent="0.3">
      <c r="A20" s="36">
        <f t="shared" si="1"/>
        <v>11</v>
      </c>
      <c r="B20" s="37">
        <v>45643</v>
      </c>
      <c r="C20" s="38">
        <v>14219652.953560002</v>
      </c>
      <c r="D20" s="38">
        <v>5310666.5435200017</v>
      </c>
      <c r="E20" s="38">
        <v>21387249.47676</v>
      </c>
      <c r="F20" s="38"/>
      <c r="G20" s="38">
        <v>143634251.93728998</v>
      </c>
      <c r="H20" s="38">
        <v>0</v>
      </c>
      <c r="I20" s="38">
        <v>0</v>
      </c>
      <c r="J20" s="38">
        <v>0</v>
      </c>
      <c r="K20" s="38">
        <v>38000000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7965999.8152800007</v>
      </c>
      <c r="T20" s="38">
        <v>7965999.8152800007</v>
      </c>
      <c r="U20" s="38">
        <v>62092285.342610002</v>
      </c>
      <c r="V20" s="42"/>
      <c r="W20" s="38">
        <v>163114868.84028</v>
      </c>
      <c r="X20" s="38">
        <v>13276666.3588</v>
      </c>
      <c r="Y20" s="38">
        <v>24994034.870002996</v>
      </c>
      <c r="Z20" s="38">
        <v>4179105.1570939962</v>
      </c>
      <c r="AA20" s="38">
        <v>51050171.689397998</v>
      </c>
      <c r="AB20" s="38">
        <v>9730495.8845719974</v>
      </c>
      <c r="AC20" s="38">
        <v>505759.07198000001</v>
      </c>
      <c r="AD20" s="38">
        <v>505130.57646000001</v>
      </c>
      <c r="AE20" s="38">
        <v>1576933.16182</v>
      </c>
      <c r="AF20" s="38">
        <v>393903.16895999992</v>
      </c>
      <c r="AG20" s="38">
        <v>5002060.6970500005</v>
      </c>
      <c r="AH20" s="38">
        <v>623838.31005000055</v>
      </c>
      <c r="AI20" s="38">
        <v>0</v>
      </c>
      <c r="AJ20" s="38">
        <v>0</v>
      </c>
      <c r="AK20" s="38">
        <v>55972.349020000001</v>
      </c>
      <c r="AL20" s="38">
        <v>19745.266309999999</v>
      </c>
      <c r="AM20" s="38">
        <v>5.7782399999999994</v>
      </c>
      <c r="AN20" s="38">
        <v>0</v>
      </c>
      <c r="AO20" s="38">
        <v>0</v>
      </c>
      <c r="AP20" s="38">
        <v>0</v>
      </c>
      <c r="AQ20" s="38">
        <v>99373.032077000011</v>
      </c>
      <c r="AR20" s="38">
        <v>0</v>
      </c>
      <c r="AS20" s="38">
        <v>134373.68833499998</v>
      </c>
      <c r="AT20" s="38">
        <v>123903.73490699999</v>
      </c>
      <c r="AU20" s="38">
        <v>2288099.6134600001</v>
      </c>
      <c r="AV20" s="38">
        <v>514154.29776000022</v>
      </c>
      <c r="AW20" s="38">
        <v>2626379.6842499999</v>
      </c>
      <c r="AX20" s="38">
        <v>921455.06450999994</v>
      </c>
      <c r="AY20" s="38">
        <v>1685812.8464200001</v>
      </c>
      <c r="AZ20" s="38">
        <v>112620.42082999996</v>
      </c>
      <c r="BA20" s="38">
        <v>0</v>
      </c>
      <c r="BB20" s="38">
        <v>0</v>
      </c>
      <c r="BC20" s="42"/>
      <c r="BD20" s="42"/>
      <c r="BE20" s="38">
        <v>0</v>
      </c>
      <c r="BF20" s="38">
        <v>0</v>
      </c>
      <c r="BG20" s="38">
        <v>90018976.482050002</v>
      </c>
      <c r="BH20" s="38">
        <v>17124351.88146</v>
      </c>
      <c r="BI20" s="38">
        <v>233156.11403999999</v>
      </c>
      <c r="BJ20" s="38">
        <v>13.879759999988892</v>
      </c>
      <c r="BK20" s="38">
        <v>1727745.8623500001</v>
      </c>
      <c r="BL20" s="38">
        <v>242992.61872500015</v>
      </c>
      <c r="BM20" s="38">
        <v>21242.315575000001</v>
      </c>
      <c r="BN20" s="38">
        <v>0</v>
      </c>
      <c r="BO20" s="39">
        <v>235332.97782</v>
      </c>
      <c r="BP20" s="38">
        <v>0</v>
      </c>
      <c r="BQ20" s="38">
        <v>14429955.08402</v>
      </c>
      <c r="BR20" s="38">
        <v>14429803.423219999</v>
      </c>
      <c r="BS20" s="38">
        <v>600453.04200000002</v>
      </c>
      <c r="BT20" s="38">
        <v>0</v>
      </c>
      <c r="BU20" s="38">
        <v>0</v>
      </c>
      <c r="BV20" s="38">
        <v>0</v>
      </c>
      <c r="BW20" s="38">
        <v>2106780.3813999998</v>
      </c>
      <c r="BX20" s="38">
        <v>2104220.7239199998</v>
      </c>
      <c r="BY20" s="38">
        <v>5148143.8348300001</v>
      </c>
      <c r="BZ20" s="38">
        <v>3585921.1027599997</v>
      </c>
      <c r="CA20" s="38">
        <v>24502809.612039998</v>
      </c>
      <c r="CB20" s="38">
        <v>20362951.74839</v>
      </c>
      <c r="CC20" s="38">
        <v>65516166.870010003</v>
      </c>
      <c r="CD20" s="38">
        <v>4281087.9703700002</v>
      </c>
      <c r="CE20" s="40">
        <f t="shared" si="0"/>
        <v>248.96889999999999</v>
      </c>
      <c r="CF20" s="40">
        <f t="shared" si="0"/>
        <v>310.12369999999999</v>
      </c>
    </row>
    <row r="21" spans="1:84" s="35" customFormat="1" ht="15" customHeight="1" x14ac:dyDescent="0.3">
      <c r="A21" s="36">
        <f t="shared" si="1"/>
        <v>12</v>
      </c>
      <c r="B21" s="37">
        <v>45644</v>
      </c>
      <c r="C21" s="38">
        <v>13242552.970659999</v>
      </c>
      <c r="D21" s="38">
        <v>3934294.98202</v>
      </c>
      <c r="E21" s="38">
        <v>20660110.719209999</v>
      </c>
      <c r="F21" s="38"/>
      <c r="G21" s="38">
        <v>143458395.72262999</v>
      </c>
      <c r="H21" s="38">
        <v>0</v>
      </c>
      <c r="I21" s="38">
        <v>0</v>
      </c>
      <c r="J21" s="38">
        <v>0</v>
      </c>
      <c r="K21" s="38">
        <v>37000000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5901442.4730199995</v>
      </c>
      <c r="T21" s="38">
        <v>5901442.4730199995</v>
      </c>
      <c r="U21" s="38">
        <v>62092285.342610002</v>
      </c>
      <c r="V21" s="42"/>
      <c r="W21" s="38">
        <v>158170216.54291999</v>
      </c>
      <c r="X21" s="38">
        <v>9835737.4550500009</v>
      </c>
      <c r="Y21" s="38">
        <v>24814741.873924002</v>
      </c>
      <c r="Z21" s="38">
        <v>4171994.6709890002</v>
      </c>
      <c r="AA21" s="38">
        <v>50270230.880828001</v>
      </c>
      <c r="AB21" s="38">
        <v>8684273.1104459986</v>
      </c>
      <c r="AC21" s="38">
        <v>483589.23936999997</v>
      </c>
      <c r="AD21" s="38">
        <v>482961.99605999998</v>
      </c>
      <c r="AE21" s="38">
        <v>1572432.3410460001</v>
      </c>
      <c r="AF21" s="38">
        <v>389313.601456</v>
      </c>
      <c r="AG21" s="38">
        <v>4865641.3119300008</v>
      </c>
      <c r="AH21" s="38">
        <v>647147.5623800006</v>
      </c>
      <c r="AI21" s="38">
        <v>0</v>
      </c>
      <c r="AJ21" s="38">
        <v>0</v>
      </c>
      <c r="AK21" s="38">
        <v>56119.996859999999</v>
      </c>
      <c r="AL21" s="38">
        <v>19808.525959999999</v>
      </c>
      <c r="AM21" s="38">
        <v>5.7782399999999994</v>
      </c>
      <c r="AN21" s="38">
        <v>0</v>
      </c>
      <c r="AO21" s="38">
        <v>0</v>
      </c>
      <c r="AP21" s="38">
        <v>0</v>
      </c>
      <c r="AQ21" s="38">
        <v>102444.84243800001</v>
      </c>
      <c r="AR21" s="38">
        <v>0</v>
      </c>
      <c r="AS21" s="38">
        <v>139705.37504399999</v>
      </c>
      <c r="AT21" s="38">
        <v>124300.69618499998</v>
      </c>
      <c r="AU21" s="38">
        <v>2603087.9298699996</v>
      </c>
      <c r="AV21" s="38">
        <v>649171.27674999973</v>
      </c>
      <c r="AW21" s="38">
        <v>707367.11513000017</v>
      </c>
      <c r="AX21" s="38">
        <v>538736.3526300001</v>
      </c>
      <c r="AY21" s="38">
        <v>1765755.45955</v>
      </c>
      <c r="AZ21" s="38">
        <v>126434.61657999991</v>
      </c>
      <c r="BA21" s="38">
        <v>0</v>
      </c>
      <c r="BB21" s="38">
        <v>0</v>
      </c>
      <c r="BC21" s="42"/>
      <c r="BD21" s="42"/>
      <c r="BE21" s="38">
        <v>0</v>
      </c>
      <c r="BF21" s="38">
        <v>0</v>
      </c>
      <c r="BG21" s="38">
        <v>87381122.144229993</v>
      </c>
      <c r="BH21" s="38">
        <v>15834142.40944</v>
      </c>
      <c r="BI21" s="38">
        <v>232877.371545</v>
      </c>
      <c r="BJ21" s="38">
        <v>13.919509999992442</v>
      </c>
      <c r="BK21" s="38">
        <v>2289849.3493900001</v>
      </c>
      <c r="BL21" s="38">
        <v>77195.423270000174</v>
      </c>
      <c r="BM21" s="38">
        <v>21242.315575000001</v>
      </c>
      <c r="BN21" s="38">
        <v>0</v>
      </c>
      <c r="BO21" s="39">
        <v>227738.87474999999</v>
      </c>
      <c r="BP21" s="38">
        <v>0</v>
      </c>
      <c r="BQ21" s="38">
        <v>16631570.430259999</v>
      </c>
      <c r="BR21" s="38">
        <v>16631418.62785</v>
      </c>
      <c r="BS21" s="38">
        <v>985222.93969999999</v>
      </c>
      <c r="BT21" s="38">
        <v>0</v>
      </c>
      <c r="BU21" s="38">
        <v>0</v>
      </c>
      <c r="BV21" s="38">
        <v>0</v>
      </c>
      <c r="BW21" s="38">
        <v>751344.10596000007</v>
      </c>
      <c r="BX21" s="38">
        <v>750155.53838000004</v>
      </c>
      <c r="BY21" s="38">
        <v>5893349.7873099996</v>
      </c>
      <c r="BZ21" s="38">
        <v>4257951.8875400005</v>
      </c>
      <c r="CA21" s="38">
        <v>27033195.174490001</v>
      </c>
      <c r="CB21" s="38">
        <v>21716735.39655</v>
      </c>
      <c r="CC21" s="38">
        <v>60347926.969740003</v>
      </c>
      <c r="CD21" s="38">
        <v>3958535.6023599999</v>
      </c>
      <c r="CE21" s="40">
        <f t="shared" si="0"/>
        <v>262.09719999999999</v>
      </c>
      <c r="CF21" s="40">
        <f t="shared" si="0"/>
        <v>248.4691</v>
      </c>
    </row>
    <row r="22" spans="1:84" s="35" customFormat="1" ht="15" customHeight="1" x14ac:dyDescent="0.3">
      <c r="A22" s="36">
        <f t="shared" si="1"/>
        <v>13</v>
      </c>
      <c r="B22" s="37">
        <v>45645</v>
      </c>
      <c r="C22" s="38">
        <v>15325723.20968</v>
      </c>
      <c r="D22" s="38">
        <v>6492423.8767400011</v>
      </c>
      <c r="E22" s="38">
        <v>19805985.36163</v>
      </c>
      <c r="F22" s="38"/>
      <c r="G22" s="38">
        <v>143545834.84825</v>
      </c>
      <c r="H22" s="38">
        <v>0</v>
      </c>
      <c r="I22" s="38">
        <v>0</v>
      </c>
      <c r="J22" s="38">
        <v>0</v>
      </c>
      <c r="K22" s="38">
        <v>40000000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9738635.8151000012</v>
      </c>
      <c r="T22" s="38">
        <v>9738635.8151000012</v>
      </c>
      <c r="U22" s="38">
        <v>62092285.342610002</v>
      </c>
      <c r="V22" s="42"/>
      <c r="W22" s="38">
        <v>166323893.89206001</v>
      </c>
      <c r="X22" s="38">
        <v>16231059.691849999</v>
      </c>
      <c r="Y22" s="38">
        <v>24775368.204983</v>
      </c>
      <c r="Z22" s="38">
        <v>4151071.102132</v>
      </c>
      <c r="AA22" s="38">
        <v>50385185.273322001</v>
      </c>
      <c r="AB22" s="38">
        <v>8686442.5026199929</v>
      </c>
      <c r="AC22" s="38">
        <v>642684.87792999996</v>
      </c>
      <c r="AD22" s="38">
        <v>642059.51682999998</v>
      </c>
      <c r="AE22" s="38">
        <v>1522716.7542280001</v>
      </c>
      <c r="AF22" s="38">
        <v>391000.37824800005</v>
      </c>
      <c r="AG22" s="38">
        <v>5054121.9696699996</v>
      </c>
      <c r="AH22" s="38">
        <v>644006.83239999961</v>
      </c>
      <c r="AI22" s="38">
        <v>0</v>
      </c>
      <c r="AJ22" s="38">
        <v>0</v>
      </c>
      <c r="AK22" s="38">
        <v>56256.370090000004</v>
      </c>
      <c r="AL22" s="38">
        <v>19849.718280000001</v>
      </c>
      <c r="AM22" s="38">
        <v>5.7782399999999994</v>
      </c>
      <c r="AN22" s="38">
        <v>0</v>
      </c>
      <c r="AO22" s="38">
        <v>0</v>
      </c>
      <c r="AP22" s="38">
        <v>0</v>
      </c>
      <c r="AQ22" s="38">
        <v>102408.847702</v>
      </c>
      <c r="AR22" s="38">
        <v>0</v>
      </c>
      <c r="AS22" s="38">
        <v>139963.86145500001</v>
      </c>
      <c r="AT22" s="38">
        <v>124559.182596</v>
      </c>
      <c r="AU22" s="38">
        <v>2435952.8360100002</v>
      </c>
      <c r="AV22" s="38">
        <v>346459.97993000015</v>
      </c>
      <c r="AW22" s="38">
        <v>165557.16678</v>
      </c>
      <c r="AX22" s="38">
        <v>89508.411730000007</v>
      </c>
      <c r="AY22" s="38">
        <v>2274225.9451100002</v>
      </c>
      <c r="AZ22" s="38">
        <v>461052.74387000012</v>
      </c>
      <c r="BA22" s="38">
        <v>0</v>
      </c>
      <c r="BB22" s="38">
        <v>0</v>
      </c>
      <c r="BC22" s="42"/>
      <c r="BD22" s="42"/>
      <c r="BE22" s="38">
        <v>0</v>
      </c>
      <c r="BF22" s="38">
        <v>0</v>
      </c>
      <c r="BG22" s="38">
        <v>87554447.885519996</v>
      </c>
      <c r="BH22" s="38">
        <v>15556010.368650001</v>
      </c>
      <c r="BI22" s="38">
        <v>231343.67746000001</v>
      </c>
      <c r="BJ22" s="38">
        <v>13.9495800000077</v>
      </c>
      <c r="BK22" s="38">
        <v>2254287.0721100001</v>
      </c>
      <c r="BL22" s="38">
        <v>51154.328404999957</v>
      </c>
      <c r="BM22" s="38">
        <v>21242.315575000001</v>
      </c>
      <c r="BN22" s="38">
        <v>0</v>
      </c>
      <c r="BO22" s="39">
        <v>228212.46345000001</v>
      </c>
      <c r="BP22" s="38">
        <v>0</v>
      </c>
      <c r="BQ22" s="38">
        <v>13345059.06243</v>
      </c>
      <c r="BR22" s="38">
        <v>13344907.26025</v>
      </c>
      <c r="BS22" s="38">
        <v>322916</v>
      </c>
      <c r="BT22" s="38">
        <v>0</v>
      </c>
      <c r="BU22" s="38">
        <v>0</v>
      </c>
      <c r="BV22" s="38">
        <v>0</v>
      </c>
      <c r="BW22" s="38">
        <v>159376.78125</v>
      </c>
      <c r="BX22" s="38">
        <v>158808.17543</v>
      </c>
      <c r="BY22" s="38">
        <v>2937280.6482000002</v>
      </c>
      <c r="BZ22" s="38">
        <v>1144781.0132600002</v>
      </c>
      <c r="CA22" s="38">
        <v>19499718.020479999</v>
      </c>
      <c r="CB22" s="38">
        <v>14699664.72693</v>
      </c>
      <c r="CC22" s="38">
        <v>68054729.865040004</v>
      </c>
      <c r="CD22" s="38">
        <v>3889002.59216</v>
      </c>
      <c r="CE22" s="40">
        <f t="shared" si="0"/>
        <v>244.3973</v>
      </c>
      <c r="CF22" s="40">
        <f t="shared" si="0"/>
        <v>417.35789999999997</v>
      </c>
    </row>
    <row r="23" spans="1:84" s="35" customFormat="1" ht="15" customHeight="1" x14ac:dyDescent="0.3">
      <c r="A23" s="36">
        <f t="shared" si="1"/>
        <v>14</v>
      </c>
      <c r="B23" s="37">
        <v>45646</v>
      </c>
      <c r="C23" s="38">
        <v>14548779.24952</v>
      </c>
      <c r="D23" s="38">
        <v>5220405.6881799996</v>
      </c>
      <c r="E23" s="38">
        <v>19832388.294240002</v>
      </c>
      <c r="F23" s="38"/>
      <c r="G23" s="38">
        <v>143626831.4165</v>
      </c>
      <c r="H23" s="38">
        <v>0</v>
      </c>
      <c r="I23" s="38">
        <v>0</v>
      </c>
      <c r="J23" s="38">
        <v>0</v>
      </c>
      <c r="K23" s="38">
        <v>44500000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7830608.5322699994</v>
      </c>
      <c r="T23" s="38">
        <v>7830608.5322699994</v>
      </c>
      <c r="U23" s="38">
        <v>62092285.342610002</v>
      </c>
      <c r="V23" s="42"/>
      <c r="W23" s="38">
        <v>168246322.14991999</v>
      </c>
      <c r="X23" s="38">
        <v>13051014.220450001</v>
      </c>
      <c r="Y23" s="38">
        <v>25034027.008480001</v>
      </c>
      <c r="Z23" s="38">
        <v>4141249.1422080016</v>
      </c>
      <c r="AA23" s="38">
        <v>51443736.357933998</v>
      </c>
      <c r="AB23" s="38">
        <v>8767798.1979199965</v>
      </c>
      <c r="AC23" s="38">
        <v>632193.84638999996</v>
      </c>
      <c r="AD23" s="38">
        <v>631571.23373999994</v>
      </c>
      <c r="AE23" s="38">
        <v>1507669.9460140001</v>
      </c>
      <c r="AF23" s="38">
        <v>391985.04472400009</v>
      </c>
      <c r="AG23" s="38">
        <v>5414857.5327200005</v>
      </c>
      <c r="AH23" s="38">
        <v>645227.34169000038</v>
      </c>
      <c r="AI23" s="38">
        <v>0</v>
      </c>
      <c r="AJ23" s="38">
        <v>0</v>
      </c>
      <c r="AK23" s="38">
        <v>56369.193239999993</v>
      </c>
      <c r="AL23" s="38">
        <v>19886.592059999995</v>
      </c>
      <c r="AM23" s="38">
        <v>5.7782399999999994</v>
      </c>
      <c r="AN23" s="38">
        <v>0</v>
      </c>
      <c r="AO23" s="38">
        <v>0</v>
      </c>
      <c r="AP23" s="38">
        <v>0</v>
      </c>
      <c r="AQ23" s="38">
        <v>105937.429613</v>
      </c>
      <c r="AR23" s="38">
        <v>0</v>
      </c>
      <c r="AS23" s="38">
        <v>108769.26259199998</v>
      </c>
      <c r="AT23" s="38">
        <v>93364.583732999978</v>
      </c>
      <c r="AU23" s="38">
        <v>2523964.9796600007</v>
      </c>
      <c r="AV23" s="38">
        <v>344027.9033800005</v>
      </c>
      <c r="AW23" s="38">
        <v>200118.81401999999</v>
      </c>
      <c r="AX23" s="38">
        <v>196271.11546</v>
      </c>
      <c r="AY23" s="38">
        <v>2453591.4558800003</v>
      </c>
      <c r="AZ23" s="38">
        <v>435953.69336000015</v>
      </c>
      <c r="BA23" s="38">
        <v>0</v>
      </c>
      <c r="BB23" s="38">
        <v>0</v>
      </c>
      <c r="BC23" s="42"/>
      <c r="BD23" s="42"/>
      <c r="BE23" s="38">
        <v>0</v>
      </c>
      <c r="BF23" s="38">
        <v>0</v>
      </c>
      <c r="BG23" s="38">
        <v>89481241.604780003</v>
      </c>
      <c r="BH23" s="38">
        <v>15667334.84828</v>
      </c>
      <c r="BI23" s="38">
        <v>230459.18377500001</v>
      </c>
      <c r="BJ23" s="38">
        <v>11.049470000005385</v>
      </c>
      <c r="BK23" s="38">
        <v>2165136.0004400001</v>
      </c>
      <c r="BL23" s="38">
        <v>45279.086485000014</v>
      </c>
      <c r="BM23" s="38">
        <v>21242.315575000001</v>
      </c>
      <c r="BN23" s="38">
        <v>0</v>
      </c>
      <c r="BO23" s="39">
        <v>228636.40171999999</v>
      </c>
      <c r="BP23" s="38">
        <v>0</v>
      </c>
      <c r="BQ23" s="38">
        <v>14581720.21343</v>
      </c>
      <c r="BR23" s="38">
        <v>14581567.40773</v>
      </c>
      <c r="BS23" s="38">
        <v>322916</v>
      </c>
      <c r="BT23" s="38">
        <v>0</v>
      </c>
      <c r="BU23" s="38">
        <v>0</v>
      </c>
      <c r="BV23" s="38">
        <v>0</v>
      </c>
      <c r="BW23" s="38">
        <v>176859.2861</v>
      </c>
      <c r="BX23" s="38">
        <v>171214.84599999999</v>
      </c>
      <c r="BY23" s="38">
        <v>5206805.4515800001</v>
      </c>
      <c r="BZ23" s="38">
        <v>3366052.0578999999</v>
      </c>
      <c r="CA23" s="38">
        <v>22933774.852619998</v>
      </c>
      <c r="CB23" s="38">
        <v>18164124.447590001</v>
      </c>
      <c r="CC23" s="38">
        <v>66547466.752159998</v>
      </c>
      <c r="CD23" s="38">
        <v>3916833.7120699999</v>
      </c>
      <c r="CE23" s="40">
        <f t="shared" si="0"/>
        <v>252.82149999999999</v>
      </c>
      <c r="CF23" s="40">
        <f t="shared" si="0"/>
        <v>333.20319999999998</v>
      </c>
    </row>
    <row r="24" spans="1:84" s="35" customFormat="1" ht="15" customHeight="1" x14ac:dyDescent="0.3">
      <c r="A24" s="36">
        <f t="shared" si="1"/>
        <v>15</v>
      </c>
      <c r="B24" s="37">
        <v>45647</v>
      </c>
      <c r="C24" s="38">
        <v>12955287.469559999</v>
      </c>
      <c r="D24" s="38">
        <v>4247733.5662200004</v>
      </c>
      <c r="E24" s="38">
        <v>22549938.758979999</v>
      </c>
      <c r="F24" s="38"/>
      <c r="G24" s="38">
        <v>143628781.49414998</v>
      </c>
      <c r="H24" s="38">
        <v>0</v>
      </c>
      <c r="I24" s="38">
        <v>0</v>
      </c>
      <c r="J24" s="38">
        <v>0</v>
      </c>
      <c r="K24" s="38">
        <v>46000000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6371600.3493299996</v>
      </c>
      <c r="T24" s="38">
        <v>6371600.3493299996</v>
      </c>
      <c r="U24" s="38">
        <v>62092285.342610002</v>
      </c>
      <c r="V24" s="42"/>
      <c r="W24" s="38">
        <v>169413322.72940999</v>
      </c>
      <c r="X24" s="38">
        <v>10619333.915549999</v>
      </c>
      <c r="Y24" s="38">
        <v>25628608.232346997</v>
      </c>
      <c r="Z24" s="38">
        <v>4115316.5435339953</v>
      </c>
      <c r="AA24" s="38">
        <v>49856635.213308007</v>
      </c>
      <c r="AB24" s="38">
        <v>8726471.2009460013</v>
      </c>
      <c r="AC24" s="38">
        <v>611920.74763999996</v>
      </c>
      <c r="AD24" s="38">
        <v>611299.77023999998</v>
      </c>
      <c r="AE24" s="38">
        <v>1473111.1884259998</v>
      </c>
      <c r="AF24" s="38">
        <v>389273.43237599987</v>
      </c>
      <c r="AG24" s="38">
        <v>5251921.62206</v>
      </c>
      <c r="AH24" s="38">
        <v>648608.68254000007</v>
      </c>
      <c r="AI24" s="38">
        <v>0</v>
      </c>
      <c r="AJ24" s="38">
        <v>0</v>
      </c>
      <c r="AK24" s="38">
        <v>56380.772649999999</v>
      </c>
      <c r="AL24" s="38">
        <v>19898.171470000001</v>
      </c>
      <c r="AM24" s="38">
        <v>5.7782399999999994</v>
      </c>
      <c r="AN24" s="38">
        <v>0</v>
      </c>
      <c r="AO24" s="38">
        <v>0</v>
      </c>
      <c r="AP24" s="38">
        <v>0</v>
      </c>
      <c r="AQ24" s="38">
        <v>80591.849288500001</v>
      </c>
      <c r="AR24" s="38">
        <v>0</v>
      </c>
      <c r="AS24" s="38">
        <v>108823.626192</v>
      </c>
      <c r="AT24" s="38">
        <v>93418.947332999989</v>
      </c>
      <c r="AU24" s="38">
        <v>3208541.15894</v>
      </c>
      <c r="AV24" s="38">
        <v>788466.63476999989</v>
      </c>
      <c r="AW24" s="38">
        <v>4945287.7845800007</v>
      </c>
      <c r="AX24" s="38">
        <v>630073.61045000085</v>
      </c>
      <c r="AY24" s="38">
        <v>2641783.7753900001</v>
      </c>
      <c r="AZ24" s="38">
        <v>95507.585719999857</v>
      </c>
      <c r="BA24" s="38">
        <v>0</v>
      </c>
      <c r="BB24" s="38">
        <v>0</v>
      </c>
      <c r="BC24" s="42"/>
      <c r="BD24" s="42"/>
      <c r="BE24" s="38">
        <v>0</v>
      </c>
      <c r="BF24" s="38">
        <v>0</v>
      </c>
      <c r="BG24" s="38">
        <v>93863611.749060005</v>
      </c>
      <c r="BH24" s="38">
        <v>16118334.57938</v>
      </c>
      <c r="BI24" s="38">
        <v>219117.34275499999</v>
      </c>
      <c r="BJ24" s="38">
        <v>11.055909999995492</v>
      </c>
      <c r="BK24" s="38">
        <v>2279983.8600499998</v>
      </c>
      <c r="BL24" s="38">
        <v>45518.103409999785</v>
      </c>
      <c r="BM24" s="38">
        <v>0</v>
      </c>
      <c r="BN24" s="38">
        <v>0</v>
      </c>
      <c r="BO24" s="39">
        <v>228769.53034</v>
      </c>
      <c r="BP24" s="38">
        <v>0</v>
      </c>
      <c r="BQ24" s="38">
        <v>12094354.253629999</v>
      </c>
      <c r="BR24" s="38">
        <v>11794201.462929999</v>
      </c>
      <c r="BS24" s="38">
        <v>322916</v>
      </c>
      <c r="BT24" s="38">
        <v>0</v>
      </c>
      <c r="BU24" s="38">
        <v>0</v>
      </c>
      <c r="BV24" s="38">
        <v>0</v>
      </c>
      <c r="BW24" s="38">
        <v>4956656.4163199998</v>
      </c>
      <c r="BX24" s="38">
        <v>4948831.0199999996</v>
      </c>
      <c r="BY24" s="38">
        <v>6222243.1158700008</v>
      </c>
      <c r="BZ24" s="38">
        <v>4250714.8183600008</v>
      </c>
      <c r="CA24" s="38">
        <v>26324040.518970001</v>
      </c>
      <c r="CB24" s="38">
        <v>21039276.460609999</v>
      </c>
      <c r="CC24" s="38">
        <v>67539571.230090007</v>
      </c>
      <c r="CD24" s="38">
        <v>4029583.6448499998</v>
      </c>
      <c r="CE24" s="40">
        <f t="shared" si="0"/>
        <v>250.8357</v>
      </c>
      <c r="CF24" s="40">
        <f t="shared" si="0"/>
        <v>263.53429999999997</v>
      </c>
    </row>
    <row r="25" spans="1:84" s="35" customFormat="1" ht="15" customHeight="1" x14ac:dyDescent="0.3">
      <c r="A25" s="36">
        <f t="shared" si="1"/>
        <v>16</v>
      </c>
      <c r="B25" s="37">
        <v>45650</v>
      </c>
      <c r="C25" s="38">
        <v>16037038.91942</v>
      </c>
      <c r="D25" s="38">
        <v>7314983.4361800011</v>
      </c>
      <c r="E25" s="38">
        <v>26586756.358339999</v>
      </c>
      <c r="F25" s="38"/>
      <c r="G25" s="38">
        <v>143746777.49762002</v>
      </c>
      <c r="H25" s="38">
        <v>0</v>
      </c>
      <c r="I25" s="38">
        <v>0</v>
      </c>
      <c r="J25" s="38">
        <v>0</v>
      </c>
      <c r="K25" s="38">
        <v>44000000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10972475.154279999</v>
      </c>
      <c r="T25" s="38">
        <v>10972475.154279999</v>
      </c>
      <c r="U25" s="38">
        <v>62092285.342610002</v>
      </c>
      <c r="V25" s="42"/>
      <c r="W25" s="38">
        <v>179250762.58704001</v>
      </c>
      <c r="X25" s="38">
        <v>18287458.59045</v>
      </c>
      <c r="Y25" s="38">
        <v>25509847.456297003</v>
      </c>
      <c r="Z25" s="38">
        <v>4181379.5177910002</v>
      </c>
      <c r="AA25" s="38">
        <v>55279192.68952401</v>
      </c>
      <c r="AB25" s="38">
        <v>9726820.0152980089</v>
      </c>
      <c r="AC25" s="38">
        <v>323638.43787999998</v>
      </c>
      <c r="AD25" s="38">
        <v>323020.60118999996</v>
      </c>
      <c r="AE25" s="38">
        <v>1438650.025466</v>
      </c>
      <c r="AF25" s="38">
        <v>387944.72853600001</v>
      </c>
      <c r="AG25" s="38">
        <v>5442256.1646499997</v>
      </c>
      <c r="AH25" s="38">
        <v>647783.77190000005</v>
      </c>
      <c r="AI25" s="38">
        <v>0</v>
      </c>
      <c r="AJ25" s="38">
        <v>0</v>
      </c>
      <c r="AK25" s="38">
        <v>39150.720889999997</v>
      </c>
      <c r="AL25" s="38">
        <v>19872.972019999997</v>
      </c>
      <c r="AM25" s="38">
        <v>5.7782399999999994</v>
      </c>
      <c r="AN25" s="38">
        <v>0</v>
      </c>
      <c r="AO25" s="38">
        <v>0</v>
      </c>
      <c r="AP25" s="38">
        <v>0</v>
      </c>
      <c r="AQ25" s="38">
        <v>104204.75217950001</v>
      </c>
      <c r="AR25" s="38">
        <v>0</v>
      </c>
      <c r="AS25" s="38">
        <v>108706.102269</v>
      </c>
      <c r="AT25" s="38">
        <v>93300.639660000001</v>
      </c>
      <c r="AU25" s="38">
        <v>2632054.6412300002</v>
      </c>
      <c r="AV25" s="38">
        <v>392300.47864000034</v>
      </c>
      <c r="AW25" s="38">
        <v>1899645.5934899999</v>
      </c>
      <c r="AX25" s="38">
        <v>359804.84872999991</v>
      </c>
      <c r="AY25" s="38">
        <v>2116759.1430700002</v>
      </c>
      <c r="AZ25" s="38">
        <v>326833.26960000023</v>
      </c>
      <c r="BA25" s="38">
        <v>0</v>
      </c>
      <c r="BB25" s="38">
        <v>0</v>
      </c>
      <c r="BC25" s="42"/>
      <c r="BD25" s="42"/>
      <c r="BE25" s="38">
        <v>0</v>
      </c>
      <c r="BF25" s="38">
        <v>0</v>
      </c>
      <c r="BG25" s="38">
        <v>94894111.50519</v>
      </c>
      <c r="BH25" s="38">
        <v>16459060.843350001</v>
      </c>
      <c r="BI25" s="38">
        <v>222186.30498000002</v>
      </c>
      <c r="BJ25" s="38">
        <v>11.041480000021693</v>
      </c>
      <c r="BK25" s="38">
        <v>2194491.5262099998</v>
      </c>
      <c r="BL25" s="38">
        <v>44994.053684999853</v>
      </c>
      <c r="BM25" s="38">
        <v>0</v>
      </c>
      <c r="BN25" s="38">
        <v>0</v>
      </c>
      <c r="BO25" s="39">
        <v>228479.81190999999</v>
      </c>
      <c r="BP25" s="38">
        <v>0</v>
      </c>
      <c r="BQ25" s="38">
        <v>10317618.523049999</v>
      </c>
      <c r="BR25" s="38">
        <v>10317465.762349999</v>
      </c>
      <c r="BS25" s="38">
        <v>322916</v>
      </c>
      <c r="BT25" s="38">
        <v>0</v>
      </c>
      <c r="BU25" s="38">
        <v>0</v>
      </c>
      <c r="BV25" s="38">
        <v>0</v>
      </c>
      <c r="BW25" s="38">
        <v>2335807.7811799999</v>
      </c>
      <c r="BX25" s="38">
        <v>2292343.1812</v>
      </c>
      <c r="BY25" s="38">
        <v>2531995.4468</v>
      </c>
      <c r="BZ25" s="38">
        <v>508339.29653000011</v>
      </c>
      <c r="CA25" s="38">
        <v>18153495.394129999</v>
      </c>
      <c r="CB25" s="38">
        <v>13163153.33525</v>
      </c>
      <c r="CC25" s="38">
        <v>76740616.111059994</v>
      </c>
      <c r="CD25" s="38">
        <v>4114765.2108399998</v>
      </c>
      <c r="CE25" s="40">
        <f t="shared" si="0"/>
        <v>233.58</v>
      </c>
      <c r="CF25" s="40">
        <f t="shared" si="0"/>
        <v>444.435</v>
      </c>
    </row>
    <row r="26" spans="1:84" s="35" customFormat="1" ht="15" customHeight="1" x14ac:dyDescent="0.3">
      <c r="A26" s="36">
        <f t="shared" si="1"/>
        <v>17</v>
      </c>
      <c r="B26" s="37">
        <v>45651</v>
      </c>
      <c r="C26" s="38">
        <v>14874401.50306</v>
      </c>
      <c r="D26" s="38">
        <v>6019141.2791200001</v>
      </c>
      <c r="E26" s="38">
        <v>25869690.676989999</v>
      </c>
      <c r="F26" s="38"/>
      <c r="G26" s="38">
        <v>143951433.88095</v>
      </c>
      <c r="H26" s="38">
        <v>0</v>
      </c>
      <c r="I26" s="38">
        <v>0</v>
      </c>
      <c r="J26" s="38">
        <v>0</v>
      </c>
      <c r="K26" s="38">
        <v>45500000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9028711.9186899997</v>
      </c>
      <c r="T26" s="38">
        <v>9028711.9186899997</v>
      </c>
      <c r="U26" s="38">
        <v>62092285.342610002</v>
      </c>
      <c r="V26" s="42"/>
      <c r="W26" s="38">
        <v>177131952.63707</v>
      </c>
      <c r="X26" s="38">
        <v>15047853.197799999</v>
      </c>
      <c r="Y26" s="38">
        <v>25404416.664167002</v>
      </c>
      <c r="Z26" s="38">
        <v>4157975.7028940008</v>
      </c>
      <c r="AA26" s="38">
        <v>56115278.299030006</v>
      </c>
      <c r="AB26" s="38">
        <v>9646259.1018519998</v>
      </c>
      <c r="AC26" s="38">
        <v>503552.19606000005</v>
      </c>
      <c r="AD26" s="38">
        <v>502935.99701000005</v>
      </c>
      <c r="AE26" s="38">
        <v>1592670.4912820002</v>
      </c>
      <c r="AF26" s="38">
        <v>404126.53619200015</v>
      </c>
      <c r="AG26" s="38">
        <v>5034167.2018100005</v>
      </c>
      <c r="AH26" s="38">
        <v>654364.29045000032</v>
      </c>
      <c r="AI26" s="38">
        <v>0</v>
      </c>
      <c r="AJ26" s="38">
        <v>0</v>
      </c>
      <c r="AK26" s="38">
        <v>35302.294930000004</v>
      </c>
      <c r="AL26" s="38">
        <v>19927.499650000005</v>
      </c>
      <c r="AM26" s="38">
        <v>5.7782399999999994</v>
      </c>
      <c r="AN26" s="38">
        <v>0</v>
      </c>
      <c r="AO26" s="38">
        <v>0</v>
      </c>
      <c r="AP26" s="38">
        <v>0</v>
      </c>
      <c r="AQ26" s="38">
        <v>101571.89818</v>
      </c>
      <c r="AR26" s="38">
        <v>0</v>
      </c>
      <c r="AS26" s="38">
        <v>108975.01567199999</v>
      </c>
      <c r="AT26" s="38">
        <v>93556.638752999992</v>
      </c>
      <c r="AU26" s="38">
        <v>2427969.85066</v>
      </c>
      <c r="AV26" s="38">
        <v>194148.38173000002</v>
      </c>
      <c r="AW26" s="38">
        <v>24572.799739999999</v>
      </c>
      <c r="AX26" s="38">
        <v>24025.78052</v>
      </c>
      <c r="AY26" s="38">
        <v>1621646.17845</v>
      </c>
      <c r="AZ26" s="38">
        <v>102010.10580000002</v>
      </c>
      <c r="BA26" s="38">
        <v>0</v>
      </c>
      <c r="BB26" s="38">
        <v>0</v>
      </c>
      <c r="BC26" s="42"/>
      <c r="BD26" s="42"/>
      <c r="BE26" s="38">
        <v>0</v>
      </c>
      <c r="BF26" s="38">
        <v>0</v>
      </c>
      <c r="BG26" s="38">
        <v>92970128.668219998</v>
      </c>
      <c r="BH26" s="38">
        <v>15799330.034840001</v>
      </c>
      <c r="BI26" s="38">
        <v>218371.285225</v>
      </c>
      <c r="BJ26" s="38">
        <v>11.071790000009059</v>
      </c>
      <c r="BK26" s="38">
        <v>3404235.6118449997</v>
      </c>
      <c r="BL26" s="38">
        <v>45952.804334999913</v>
      </c>
      <c r="BM26" s="38">
        <v>0</v>
      </c>
      <c r="BN26" s="38">
        <v>0</v>
      </c>
      <c r="BO26" s="39">
        <v>229106.71676000001</v>
      </c>
      <c r="BP26" s="38">
        <v>0</v>
      </c>
      <c r="BQ26" s="38">
        <v>14584582.19184</v>
      </c>
      <c r="BR26" s="38">
        <v>14584429.446140001</v>
      </c>
      <c r="BS26" s="38">
        <v>810614.65229999996</v>
      </c>
      <c r="BT26" s="38">
        <v>0</v>
      </c>
      <c r="BU26" s="38">
        <v>0</v>
      </c>
      <c r="BV26" s="38">
        <v>0</v>
      </c>
      <c r="BW26" s="38">
        <v>171.16345999999999</v>
      </c>
      <c r="BX26" s="38">
        <v>0</v>
      </c>
      <c r="BY26" s="38">
        <v>2715452.8885499998</v>
      </c>
      <c r="BZ26" s="38">
        <v>564372.10174999991</v>
      </c>
      <c r="CA26" s="38">
        <v>21962534.509980001</v>
      </c>
      <c r="CB26" s="38">
        <v>15194765.42402</v>
      </c>
      <c r="CC26" s="38">
        <v>71007594.158240005</v>
      </c>
      <c r="CD26" s="38">
        <v>3949832.5087100002</v>
      </c>
      <c r="CE26" s="40">
        <f t="shared" si="0"/>
        <v>249.45490000000001</v>
      </c>
      <c r="CF26" s="40">
        <f t="shared" si="0"/>
        <v>380.97449999999998</v>
      </c>
    </row>
    <row r="27" spans="1:84" s="35" customFormat="1" ht="15" customHeight="1" x14ac:dyDescent="0.3">
      <c r="A27" s="36">
        <f t="shared" si="1"/>
        <v>18</v>
      </c>
      <c r="B27" s="37">
        <v>45652</v>
      </c>
      <c r="C27" s="38">
        <v>14594472.846280001</v>
      </c>
      <c r="D27" s="38">
        <v>5663062.6892400011</v>
      </c>
      <c r="E27" s="38">
        <v>22699719.652539998</v>
      </c>
      <c r="F27" s="38"/>
      <c r="G27" s="38">
        <v>143983167.81648001</v>
      </c>
      <c r="H27" s="38">
        <v>0</v>
      </c>
      <c r="I27" s="38">
        <v>0</v>
      </c>
      <c r="J27" s="38">
        <v>0</v>
      </c>
      <c r="K27" s="38">
        <v>50000000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8494594.0338499993</v>
      </c>
      <c r="T27" s="38">
        <v>8494594.0338499993</v>
      </c>
      <c r="U27" s="38">
        <v>62092285.342610002</v>
      </c>
      <c r="V27" s="42"/>
      <c r="W27" s="38">
        <v>177679669.00655001</v>
      </c>
      <c r="X27" s="38">
        <v>14157656.723099999</v>
      </c>
      <c r="Y27" s="38">
        <v>25512790.513032999</v>
      </c>
      <c r="Z27" s="38">
        <v>4171033.5950140012</v>
      </c>
      <c r="AA27" s="38">
        <v>56452770.474466003</v>
      </c>
      <c r="AB27" s="38">
        <v>9608273.591364</v>
      </c>
      <c r="AC27" s="38">
        <v>548989.43580999994</v>
      </c>
      <c r="AD27" s="38">
        <v>548373.99252999993</v>
      </c>
      <c r="AE27" s="38">
        <v>1743963.12032</v>
      </c>
      <c r="AF27" s="38">
        <v>388997.97851999989</v>
      </c>
      <c r="AG27" s="38">
        <v>4929771.3791700006</v>
      </c>
      <c r="AH27" s="38">
        <v>650929.46178000083</v>
      </c>
      <c r="AI27" s="38">
        <v>0</v>
      </c>
      <c r="AJ27" s="38">
        <v>0</v>
      </c>
      <c r="AK27" s="38">
        <v>19925.838670000001</v>
      </c>
      <c r="AL27" s="38">
        <v>19925.838670000001</v>
      </c>
      <c r="AM27" s="38">
        <v>5.7782399999999994</v>
      </c>
      <c r="AN27" s="38">
        <v>0</v>
      </c>
      <c r="AO27" s="38">
        <v>0</v>
      </c>
      <c r="AP27" s="38">
        <v>0</v>
      </c>
      <c r="AQ27" s="38">
        <v>101674.26211700001</v>
      </c>
      <c r="AR27" s="38">
        <v>0</v>
      </c>
      <c r="AS27" s="38">
        <v>108516.87857100001</v>
      </c>
      <c r="AT27" s="38">
        <v>93548.840697000007</v>
      </c>
      <c r="AU27" s="38">
        <v>2559000.76779</v>
      </c>
      <c r="AV27" s="38">
        <v>568366.58901999984</v>
      </c>
      <c r="AW27" s="38">
        <v>321792.82607999997</v>
      </c>
      <c r="AX27" s="38">
        <v>24023.777939999993</v>
      </c>
      <c r="AY27" s="38">
        <v>1735833.0093299998</v>
      </c>
      <c r="AZ27" s="38">
        <v>88281.378559999866</v>
      </c>
      <c r="BA27" s="38">
        <v>0</v>
      </c>
      <c r="BB27" s="38">
        <v>0</v>
      </c>
      <c r="BC27" s="42"/>
      <c r="BD27" s="42"/>
      <c r="BE27" s="38">
        <v>0</v>
      </c>
      <c r="BF27" s="38">
        <v>0</v>
      </c>
      <c r="BG27" s="38">
        <v>94035034.283600003</v>
      </c>
      <c r="BH27" s="38">
        <v>16161755.044090001</v>
      </c>
      <c r="BI27" s="38">
        <v>156896.18257500001</v>
      </c>
      <c r="BJ27" s="38">
        <v>11.070859999999811</v>
      </c>
      <c r="BK27" s="38">
        <v>1211645.6496050002</v>
      </c>
      <c r="BL27" s="38">
        <v>63303.086650000107</v>
      </c>
      <c r="BM27" s="38">
        <v>5.9896849999999997</v>
      </c>
      <c r="BN27" s="38">
        <v>0</v>
      </c>
      <c r="BO27" s="39">
        <v>229087.62044</v>
      </c>
      <c r="BP27" s="38">
        <v>0</v>
      </c>
      <c r="BQ27" s="38">
        <v>15156256.481320001</v>
      </c>
      <c r="BR27" s="38">
        <v>15156102.071640002</v>
      </c>
      <c r="BS27" s="38">
        <v>810614.65229999996</v>
      </c>
      <c r="BT27" s="38">
        <v>0</v>
      </c>
      <c r="BU27" s="38">
        <v>0</v>
      </c>
      <c r="BV27" s="38">
        <v>0</v>
      </c>
      <c r="BW27" s="38">
        <v>299049.42069</v>
      </c>
      <c r="BX27" s="38">
        <v>298111.25</v>
      </c>
      <c r="BY27" s="38">
        <v>2702817.2733300007</v>
      </c>
      <c r="BZ27" s="38">
        <v>801843.6119900007</v>
      </c>
      <c r="CA27" s="38">
        <v>20566373.269949999</v>
      </c>
      <c r="CB27" s="38">
        <v>16319371.09114</v>
      </c>
      <c r="CC27" s="38">
        <v>73468661.01365</v>
      </c>
      <c r="CD27" s="38">
        <v>4040438.7610200001</v>
      </c>
      <c r="CE27" s="40">
        <f t="shared" ref="CE27:CF30" si="2">ROUND(W27/CC27*100,4)</f>
        <v>241.8442</v>
      </c>
      <c r="CF27" s="40">
        <f t="shared" si="2"/>
        <v>350.399</v>
      </c>
    </row>
    <row r="28" spans="1:84" s="35" customFormat="1" ht="15" customHeight="1" x14ac:dyDescent="0.3">
      <c r="A28" s="36">
        <f t="shared" si="1"/>
        <v>19</v>
      </c>
      <c r="B28" s="37">
        <v>45653</v>
      </c>
      <c r="C28" s="38">
        <v>14314152.004419999</v>
      </c>
      <c r="D28" s="38">
        <v>4969655.9474799987</v>
      </c>
      <c r="E28" s="38">
        <v>24412197.124129999</v>
      </c>
      <c r="F28" s="38"/>
      <c r="G28" s="38">
        <v>143982525.15315002</v>
      </c>
      <c r="H28" s="38">
        <v>0</v>
      </c>
      <c r="I28" s="38">
        <v>0</v>
      </c>
      <c r="J28" s="38">
        <v>0</v>
      </c>
      <c r="K28" s="38">
        <v>54000000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7454483.9212199999</v>
      </c>
      <c r="T28" s="38">
        <v>7454483.9212199999</v>
      </c>
      <c r="U28" s="38">
        <v>62092285.342610002</v>
      </c>
      <c r="V28" s="42"/>
      <c r="W28" s="38">
        <v>182071072.86030999</v>
      </c>
      <c r="X28" s="38">
        <v>12424139.8687</v>
      </c>
      <c r="Y28" s="38">
        <v>25417939.010071997</v>
      </c>
      <c r="Z28" s="38">
        <v>4144161.867304998</v>
      </c>
      <c r="AA28" s="38">
        <v>57279600.001036003</v>
      </c>
      <c r="AB28" s="38">
        <v>9434376.3521280009</v>
      </c>
      <c r="AC28" s="38">
        <v>422688.70283000008</v>
      </c>
      <c r="AD28" s="38">
        <v>422075.81315000006</v>
      </c>
      <c r="AE28" s="38">
        <v>2063418.1178480003</v>
      </c>
      <c r="AF28" s="38">
        <v>387863.09144800017</v>
      </c>
      <c r="AG28" s="38">
        <v>7547047.6349099996</v>
      </c>
      <c r="AH28" s="38">
        <v>644334.38296999969</v>
      </c>
      <c r="AI28" s="38">
        <v>0</v>
      </c>
      <c r="AJ28" s="38">
        <v>0</v>
      </c>
      <c r="AK28" s="38">
        <v>19866.423009999999</v>
      </c>
      <c r="AL28" s="38">
        <v>19866.423009999999</v>
      </c>
      <c r="AM28" s="38">
        <v>5.7782399999999994</v>
      </c>
      <c r="AN28" s="38">
        <v>0</v>
      </c>
      <c r="AO28" s="38">
        <v>0</v>
      </c>
      <c r="AP28" s="38">
        <v>0</v>
      </c>
      <c r="AQ28" s="38">
        <v>98948.726158500009</v>
      </c>
      <c r="AR28" s="38">
        <v>0</v>
      </c>
      <c r="AS28" s="38">
        <v>107487.38640899998</v>
      </c>
      <c r="AT28" s="38">
        <v>93269.893034999986</v>
      </c>
      <c r="AU28" s="38">
        <v>2751304.9537299997</v>
      </c>
      <c r="AV28" s="38">
        <v>448522.91747999983</v>
      </c>
      <c r="AW28" s="38">
        <v>24495.380229999999</v>
      </c>
      <c r="AX28" s="38">
        <v>23952.142879999999</v>
      </c>
      <c r="AY28" s="38">
        <v>2560519.9790899996</v>
      </c>
      <c r="AZ28" s="38">
        <v>157136.99984999979</v>
      </c>
      <c r="BA28" s="38">
        <v>0</v>
      </c>
      <c r="BB28" s="38">
        <v>0</v>
      </c>
      <c r="BC28" s="42"/>
      <c r="BD28" s="42"/>
      <c r="BE28" s="38">
        <v>0</v>
      </c>
      <c r="BF28" s="38">
        <v>0</v>
      </c>
      <c r="BG28" s="38">
        <v>98293322.093559995</v>
      </c>
      <c r="BH28" s="38">
        <v>15775559.88326</v>
      </c>
      <c r="BI28" s="38">
        <v>152928.92452999999</v>
      </c>
      <c r="BJ28" s="38">
        <v>8.4319100000011531</v>
      </c>
      <c r="BK28" s="38">
        <v>1208837.6285900001</v>
      </c>
      <c r="BL28" s="38">
        <v>62016.315410000076</v>
      </c>
      <c r="BM28" s="38">
        <v>20.487500000000001</v>
      </c>
      <c r="BN28" s="38">
        <v>0</v>
      </c>
      <c r="BO28" s="39">
        <v>228404.51785</v>
      </c>
      <c r="BP28" s="38">
        <v>0</v>
      </c>
      <c r="BQ28" s="38">
        <v>16818377.848540001</v>
      </c>
      <c r="BR28" s="38">
        <v>16818233.587000001</v>
      </c>
      <c r="BS28" s="38">
        <v>810614.65229999996</v>
      </c>
      <c r="BT28" s="38">
        <v>0</v>
      </c>
      <c r="BU28" s="38">
        <v>0</v>
      </c>
      <c r="BV28" s="38">
        <v>0</v>
      </c>
      <c r="BW28" s="38">
        <v>144.44202000000001</v>
      </c>
      <c r="BX28" s="38">
        <v>0</v>
      </c>
      <c r="BY28" s="38">
        <v>2787509.1003900003</v>
      </c>
      <c r="BZ28" s="38">
        <v>779401.43856000027</v>
      </c>
      <c r="CA28" s="38">
        <v>22006837.601720002</v>
      </c>
      <c r="CB28" s="38">
        <v>17659659.772879999</v>
      </c>
      <c r="CC28" s="38">
        <v>76286484.491840005</v>
      </c>
      <c r="CD28" s="38">
        <v>3943889.9708199999</v>
      </c>
      <c r="CE28" s="40">
        <f t="shared" si="2"/>
        <v>238.66749999999999</v>
      </c>
      <c r="CF28" s="40">
        <f t="shared" si="2"/>
        <v>315.02249999999998</v>
      </c>
    </row>
    <row r="29" spans="1:84" s="35" customFormat="1" ht="15" customHeight="1" x14ac:dyDescent="0.3">
      <c r="A29" s="36">
        <f t="shared" si="1"/>
        <v>20</v>
      </c>
      <c r="B29" s="37">
        <v>45654</v>
      </c>
      <c r="C29" s="38">
        <v>13707075.912279999</v>
      </c>
      <c r="D29" s="38">
        <v>4336566.0818399992</v>
      </c>
      <c r="E29" s="38">
        <v>27480552.498950001</v>
      </c>
      <c r="F29" s="38"/>
      <c r="G29" s="38">
        <v>144026515.95392001</v>
      </c>
      <c r="H29" s="38">
        <v>0</v>
      </c>
      <c r="I29" s="38">
        <v>0</v>
      </c>
      <c r="J29" s="38">
        <v>0</v>
      </c>
      <c r="K29" s="38">
        <v>52000000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6504849.1227500001</v>
      </c>
      <c r="T29" s="38">
        <v>6504849.1227500001</v>
      </c>
      <c r="U29" s="38">
        <v>62092285.342610002</v>
      </c>
      <c r="V29" s="42"/>
      <c r="W29" s="38">
        <v>181626708.1453</v>
      </c>
      <c r="X29" s="38">
        <v>10841415.204600001</v>
      </c>
      <c r="Y29" s="38">
        <v>25331634.018292006</v>
      </c>
      <c r="Z29" s="38">
        <v>4113199.1130880038</v>
      </c>
      <c r="AA29" s="38">
        <v>57506753.246032</v>
      </c>
      <c r="AB29" s="38">
        <v>9401097.5837159995</v>
      </c>
      <c r="AC29" s="38">
        <v>417994.93870000006</v>
      </c>
      <c r="AD29" s="38">
        <v>417383.82651000004</v>
      </c>
      <c r="AE29" s="38">
        <v>2007685.4283260002</v>
      </c>
      <c r="AF29" s="38">
        <v>387815.22995600011</v>
      </c>
      <c r="AG29" s="38">
        <v>5858019.8543100003</v>
      </c>
      <c r="AH29" s="38">
        <v>646406.07646000048</v>
      </c>
      <c r="AI29" s="38">
        <v>0</v>
      </c>
      <c r="AJ29" s="38">
        <v>0</v>
      </c>
      <c r="AK29" s="38">
        <v>19858.070640000002</v>
      </c>
      <c r="AL29" s="38">
        <v>19858.070640000002</v>
      </c>
      <c r="AM29" s="38">
        <v>5.7782399999999994</v>
      </c>
      <c r="AN29" s="38">
        <v>0</v>
      </c>
      <c r="AO29" s="38">
        <v>0</v>
      </c>
      <c r="AP29" s="38">
        <v>0</v>
      </c>
      <c r="AQ29" s="38">
        <v>75611.530677499992</v>
      </c>
      <c r="AR29" s="38">
        <v>0</v>
      </c>
      <c r="AS29" s="38">
        <v>107448.17331899999</v>
      </c>
      <c r="AT29" s="38">
        <v>93230.679944999996</v>
      </c>
      <c r="AU29" s="38">
        <v>4138722.8752799998</v>
      </c>
      <c r="AV29" s="38">
        <v>1749838.58134</v>
      </c>
      <c r="AW29" s="38">
        <v>2279140.9515</v>
      </c>
      <c r="AX29" s="38">
        <v>176224.40999999997</v>
      </c>
      <c r="AY29" s="38">
        <v>2347935.9367899997</v>
      </c>
      <c r="AZ29" s="38">
        <v>178576.96388999978</v>
      </c>
      <c r="BA29" s="38">
        <v>0</v>
      </c>
      <c r="BB29" s="38">
        <v>0</v>
      </c>
      <c r="BC29" s="42"/>
      <c r="BD29" s="42"/>
      <c r="BE29" s="38">
        <v>0</v>
      </c>
      <c r="BF29" s="38">
        <v>0</v>
      </c>
      <c r="BG29" s="38">
        <v>100090810.80211</v>
      </c>
      <c r="BH29" s="38">
        <v>17183630.535530001</v>
      </c>
      <c r="BI29" s="38">
        <v>183717.94273499999</v>
      </c>
      <c r="BJ29" s="38">
        <v>11.033649999982117</v>
      </c>
      <c r="BK29" s="38">
        <v>1282180.5607400001</v>
      </c>
      <c r="BL29" s="38">
        <v>17501.523215000088</v>
      </c>
      <c r="BM29" s="38">
        <v>0</v>
      </c>
      <c r="BN29" s="38">
        <v>0</v>
      </c>
      <c r="BO29" s="39">
        <v>228308.49064999999</v>
      </c>
      <c r="BP29" s="38">
        <v>0</v>
      </c>
      <c r="BQ29" s="38">
        <v>14694348.29411</v>
      </c>
      <c r="BR29" s="38">
        <v>14394204.333180001</v>
      </c>
      <c r="BS29" s="38">
        <v>810614.65229999996</v>
      </c>
      <c r="BT29" s="38">
        <v>0</v>
      </c>
      <c r="BU29" s="38">
        <v>0</v>
      </c>
      <c r="BV29" s="38">
        <v>0</v>
      </c>
      <c r="BW29" s="38">
        <v>2319534.6937599997</v>
      </c>
      <c r="BX29" s="38">
        <v>2318827.2934699999</v>
      </c>
      <c r="BY29" s="38">
        <v>6412670.2137200003</v>
      </c>
      <c r="BZ29" s="38">
        <v>4326313.9201600002</v>
      </c>
      <c r="CA29" s="38">
        <v>25931374.848019999</v>
      </c>
      <c r="CB29" s="38">
        <v>21056858.10368</v>
      </c>
      <c r="CC29" s="38">
        <v>74159435.954089999</v>
      </c>
      <c r="CD29" s="38">
        <v>4295907.6338799996</v>
      </c>
      <c r="CE29" s="40">
        <f t="shared" si="2"/>
        <v>244.91380000000001</v>
      </c>
      <c r="CF29" s="40">
        <f t="shared" si="2"/>
        <v>252.36609999999999</v>
      </c>
    </row>
    <row r="30" spans="1:84" s="35" customFormat="1" ht="15" customHeight="1" x14ac:dyDescent="0.3">
      <c r="A30" s="36">
        <f t="shared" si="1"/>
        <v>21</v>
      </c>
      <c r="B30" s="37">
        <v>45657</v>
      </c>
      <c r="C30" s="38">
        <v>16903849.600249998</v>
      </c>
      <c r="D30" s="38">
        <v>7249256.0419099983</v>
      </c>
      <c r="E30" s="38">
        <v>19461695.439059999</v>
      </c>
      <c r="F30" s="38"/>
      <c r="G30" s="38">
        <v>144237497.90779999</v>
      </c>
      <c r="H30" s="38">
        <v>0</v>
      </c>
      <c r="I30" s="38">
        <v>0</v>
      </c>
      <c r="J30" s="38">
        <v>0</v>
      </c>
      <c r="K30" s="38">
        <v>46000000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10873884.062870001</v>
      </c>
      <c r="T30" s="38">
        <v>10873884.062870001</v>
      </c>
      <c r="U30" s="38">
        <v>62092285.342610002</v>
      </c>
      <c r="V30" s="42"/>
      <c r="W30" s="38">
        <v>175384641.66736999</v>
      </c>
      <c r="X30" s="38">
        <v>18123140.10478</v>
      </c>
      <c r="Y30" s="38">
        <v>25045867.969831001</v>
      </c>
      <c r="Z30" s="38">
        <v>4161503.1004159981</v>
      </c>
      <c r="AA30" s="38">
        <v>55773474.557448015</v>
      </c>
      <c r="AB30" s="38">
        <v>9411489.0109760091</v>
      </c>
      <c r="AC30" s="38">
        <v>308311.50641000003</v>
      </c>
      <c r="AD30" s="38">
        <v>307693.75087000005</v>
      </c>
      <c r="AE30" s="38">
        <v>1960684.4799919999</v>
      </c>
      <c r="AF30" s="38">
        <v>389682.71693199989</v>
      </c>
      <c r="AG30" s="38">
        <v>6419031.8350200001</v>
      </c>
      <c r="AH30" s="38">
        <v>647935.53021999972</v>
      </c>
      <c r="AI30" s="38">
        <v>0</v>
      </c>
      <c r="AJ30" s="38">
        <v>0</v>
      </c>
      <c r="AK30" s="38">
        <v>19903.439149999998</v>
      </c>
      <c r="AL30" s="38">
        <v>19903.439149999998</v>
      </c>
      <c r="AM30" s="38">
        <v>5.7782399999999994</v>
      </c>
      <c r="AN30" s="38">
        <v>0</v>
      </c>
      <c r="AO30" s="38">
        <v>0</v>
      </c>
      <c r="AP30" s="38">
        <v>0</v>
      </c>
      <c r="AQ30" s="38">
        <v>57731.456472999998</v>
      </c>
      <c r="AR30" s="38">
        <v>0</v>
      </c>
      <c r="AS30" s="38">
        <v>110850.50323799999</v>
      </c>
      <c r="AT30" s="38">
        <v>96724.770818999998</v>
      </c>
      <c r="AU30" s="38">
        <v>3484715.5872200001</v>
      </c>
      <c r="AV30" s="38">
        <v>856598.54826000007</v>
      </c>
      <c r="AW30" s="38">
        <v>286536.36</v>
      </c>
      <c r="AX30" s="38">
        <v>-2.5579538487363607E-11</v>
      </c>
      <c r="AY30" s="38">
        <v>1675871.7426500001</v>
      </c>
      <c r="AZ30" s="38">
        <v>112557.33972000005</v>
      </c>
      <c r="BA30" s="38">
        <v>0</v>
      </c>
      <c r="BB30" s="38">
        <v>0</v>
      </c>
      <c r="BC30" s="42"/>
      <c r="BD30" s="42"/>
      <c r="BE30" s="38">
        <v>0</v>
      </c>
      <c r="BF30" s="38">
        <v>0</v>
      </c>
      <c r="BG30" s="38">
        <v>95142985.215670004</v>
      </c>
      <c r="BH30" s="38">
        <v>16004088.207359999</v>
      </c>
      <c r="BI30" s="38">
        <v>183750.29132000002</v>
      </c>
      <c r="BJ30" s="38">
        <v>11.058840000008786</v>
      </c>
      <c r="BK30" s="38">
        <v>1391421.63273</v>
      </c>
      <c r="BL30" s="38">
        <v>17365.297335000047</v>
      </c>
      <c r="BM30" s="38">
        <v>0</v>
      </c>
      <c r="BN30" s="38">
        <v>0</v>
      </c>
      <c r="BO30" s="39">
        <v>228830.09294999999</v>
      </c>
      <c r="BP30" s="38">
        <v>0</v>
      </c>
      <c r="BQ30" s="38">
        <v>11607191.66014</v>
      </c>
      <c r="BR30" s="38">
        <v>11607047.704290001</v>
      </c>
      <c r="BS30" s="38">
        <v>810614.65229999996</v>
      </c>
      <c r="BT30" s="38">
        <v>0</v>
      </c>
      <c r="BU30" s="38">
        <v>0</v>
      </c>
      <c r="BV30" s="38">
        <v>0</v>
      </c>
      <c r="BW30" s="38">
        <v>285194.03999999998</v>
      </c>
      <c r="BX30" s="38">
        <v>285194.03999999998</v>
      </c>
      <c r="BY30" s="38">
        <v>2970011.4716699999</v>
      </c>
      <c r="BZ30" s="38">
        <v>591516.94941000012</v>
      </c>
      <c r="CA30" s="38">
        <v>17477013.841109999</v>
      </c>
      <c r="CB30" s="38">
        <v>12501135.04988</v>
      </c>
      <c r="CC30" s="38">
        <v>77665971.374559999</v>
      </c>
      <c r="CD30" s="38">
        <v>4001022.0518399999</v>
      </c>
      <c r="CE30" s="40">
        <f t="shared" si="2"/>
        <v>225.8192</v>
      </c>
      <c r="CF30" s="40">
        <f t="shared" si="2"/>
        <v>452.96280000000002</v>
      </c>
    </row>
    <row r="31" spans="1:84" s="35" customFormat="1" ht="15" customHeight="1" x14ac:dyDescent="0.3">
      <c r="A31" s="36">
        <f t="shared" si="1"/>
        <v>22</v>
      </c>
      <c r="B31" s="37">
        <v>45658</v>
      </c>
      <c r="C31" s="43" t="s">
        <v>50</v>
      </c>
      <c r="D31" s="43" t="s">
        <v>50</v>
      </c>
      <c r="E31" s="43" t="s">
        <v>50</v>
      </c>
      <c r="F31" s="43" t="s">
        <v>50</v>
      </c>
      <c r="G31" s="43" t="s">
        <v>50</v>
      </c>
      <c r="H31" s="43" t="s">
        <v>50</v>
      </c>
      <c r="I31" s="43" t="s">
        <v>50</v>
      </c>
      <c r="J31" s="43" t="s">
        <v>50</v>
      </c>
      <c r="K31" s="43" t="s">
        <v>50</v>
      </c>
      <c r="L31" s="43" t="s">
        <v>50</v>
      </c>
      <c r="M31" s="43" t="s">
        <v>50</v>
      </c>
      <c r="N31" s="43" t="s">
        <v>50</v>
      </c>
      <c r="O31" s="43" t="s">
        <v>50</v>
      </c>
      <c r="P31" s="43" t="s">
        <v>50</v>
      </c>
      <c r="Q31" s="43" t="s">
        <v>50</v>
      </c>
      <c r="R31" s="43" t="s">
        <v>50</v>
      </c>
      <c r="S31" s="43" t="s">
        <v>50</v>
      </c>
      <c r="T31" s="43" t="s">
        <v>50</v>
      </c>
      <c r="U31" s="43" t="s">
        <v>50</v>
      </c>
      <c r="V31" s="43" t="s">
        <v>50</v>
      </c>
      <c r="W31" s="43" t="s">
        <v>50</v>
      </c>
      <c r="X31" s="43" t="s">
        <v>50</v>
      </c>
      <c r="Y31" s="43" t="s">
        <v>50</v>
      </c>
      <c r="Z31" s="43" t="s">
        <v>50</v>
      </c>
      <c r="AA31" s="43" t="s">
        <v>50</v>
      </c>
      <c r="AB31" s="43" t="s">
        <v>50</v>
      </c>
      <c r="AC31" s="43" t="s">
        <v>50</v>
      </c>
      <c r="AD31" s="43" t="s">
        <v>50</v>
      </c>
      <c r="AE31" s="43" t="s">
        <v>50</v>
      </c>
      <c r="AF31" s="43" t="s">
        <v>50</v>
      </c>
      <c r="AG31" s="43" t="s">
        <v>50</v>
      </c>
      <c r="AH31" s="43" t="s">
        <v>50</v>
      </c>
      <c r="AI31" s="43" t="s">
        <v>50</v>
      </c>
      <c r="AJ31" s="43" t="s">
        <v>50</v>
      </c>
      <c r="AK31" s="43" t="s">
        <v>50</v>
      </c>
      <c r="AL31" s="43" t="s">
        <v>50</v>
      </c>
      <c r="AM31" s="43" t="s">
        <v>50</v>
      </c>
      <c r="AN31" s="43" t="s">
        <v>50</v>
      </c>
      <c r="AO31" s="43" t="s">
        <v>50</v>
      </c>
      <c r="AP31" s="43" t="s">
        <v>50</v>
      </c>
      <c r="AQ31" s="43" t="s">
        <v>50</v>
      </c>
      <c r="AR31" s="43" t="s">
        <v>50</v>
      </c>
      <c r="AS31" s="43" t="s">
        <v>50</v>
      </c>
      <c r="AT31" s="43" t="s">
        <v>50</v>
      </c>
      <c r="AU31" s="43" t="s">
        <v>50</v>
      </c>
      <c r="AV31" s="43" t="s">
        <v>50</v>
      </c>
      <c r="AW31" s="43" t="s">
        <v>50</v>
      </c>
      <c r="AX31" s="43" t="s">
        <v>50</v>
      </c>
      <c r="AY31" s="43" t="s">
        <v>50</v>
      </c>
      <c r="AZ31" s="43" t="s">
        <v>50</v>
      </c>
      <c r="BA31" s="43" t="s">
        <v>50</v>
      </c>
      <c r="BB31" s="43" t="s">
        <v>50</v>
      </c>
      <c r="BC31" s="43" t="s">
        <v>50</v>
      </c>
      <c r="BD31" s="43" t="s">
        <v>50</v>
      </c>
      <c r="BE31" s="43" t="s">
        <v>50</v>
      </c>
      <c r="BF31" s="43" t="s">
        <v>50</v>
      </c>
      <c r="BG31" s="43" t="s">
        <v>50</v>
      </c>
      <c r="BH31" s="43" t="s">
        <v>50</v>
      </c>
      <c r="BI31" s="43" t="s">
        <v>50</v>
      </c>
      <c r="BJ31" s="43" t="s">
        <v>50</v>
      </c>
      <c r="BK31" s="43" t="s">
        <v>50</v>
      </c>
      <c r="BL31" s="43" t="s">
        <v>50</v>
      </c>
      <c r="BM31" s="43" t="s">
        <v>50</v>
      </c>
      <c r="BN31" s="43" t="s">
        <v>50</v>
      </c>
      <c r="BO31" s="43" t="s">
        <v>50</v>
      </c>
      <c r="BP31" s="43" t="s">
        <v>50</v>
      </c>
      <c r="BQ31" s="43" t="s">
        <v>50</v>
      </c>
      <c r="BR31" s="43" t="s">
        <v>50</v>
      </c>
      <c r="BS31" s="43" t="s">
        <v>50</v>
      </c>
      <c r="BT31" s="43" t="s">
        <v>50</v>
      </c>
      <c r="BU31" s="43" t="s">
        <v>50</v>
      </c>
      <c r="BV31" s="43" t="s">
        <v>50</v>
      </c>
      <c r="BW31" s="43" t="s">
        <v>50</v>
      </c>
      <c r="BX31" s="43" t="s">
        <v>50</v>
      </c>
      <c r="BY31" s="43" t="s">
        <v>50</v>
      </c>
      <c r="BZ31" s="43" t="s">
        <v>50</v>
      </c>
      <c r="CA31" s="43" t="s">
        <v>50</v>
      </c>
      <c r="CB31" s="43" t="s">
        <v>50</v>
      </c>
      <c r="CC31" s="43" t="s">
        <v>50</v>
      </c>
      <c r="CD31" s="43" t="s">
        <v>50</v>
      </c>
      <c r="CE31" s="40">
        <f>AVERAGE(CE10:CE30)</f>
        <v>249.10501428571428</v>
      </c>
      <c r="CF31" s="40">
        <f>AVERAGE(CF10:CF30)</f>
        <v>377.90784761904769</v>
      </c>
    </row>
    <row r="32" spans="1:84" s="35" customFormat="1" ht="15" customHeight="1" x14ac:dyDescent="0.3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6"/>
      <c r="CF32" s="46"/>
    </row>
    <row r="34" spans="2:2" x14ac:dyDescent="0.3">
      <c r="B34" s="48"/>
    </row>
  </sheetData>
  <mergeCells count="47">
    <mergeCell ref="BW7:BX7"/>
    <mergeCell ref="BY7:BZ7"/>
    <mergeCell ref="CA7:CB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X2:AZ2"/>
    <mergeCell ref="A6:A8"/>
    <mergeCell ref="B6:B8"/>
    <mergeCell ref="C6:X6"/>
    <mergeCell ref="Y6:BH6"/>
    <mergeCell ref="BI6:CB6"/>
    <mergeCell ref="S7:T7"/>
    <mergeCell ref="U7:V7"/>
    <mergeCell ref="W7:X7"/>
    <mergeCell ref="Y7: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Рибакова Олена Олександрівна</dc:creator>
  <cp:lastModifiedBy>Рибакова Олена Олександрівна</cp:lastModifiedBy>
  <dcterms:created xsi:type="dcterms:W3CDTF">2025-01-06T09:21:34Z</dcterms:created>
  <dcterms:modified xsi:type="dcterms:W3CDTF">2025-01-06T09:23:12Z</dcterms:modified>
</cp:coreProperties>
</file>