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ORK\LCR\6KX\Нормативка\Публікація складових\01.02.2025\"/>
    </mc:Choice>
  </mc:AlternateContent>
  <bookViews>
    <workbookView xWindow="0" yWindow="0" windowWidth="23040" windowHeight="9192"/>
  </bookViews>
  <sheets>
    <sheet name="п.п. 10 пункту 1" sheetId="1" r:id="rId1"/>
  </sheets>
  <definedNames>
    <definedName name="Path">'п.п. 10 пункту 1'!#REF!</definedName>
    <definedName name="PathRes">'п.п. 10 пункту 1'!#REF!</definedName>
    <definedName name="repdate">OFFSET('п.п. 10 пункту 1'!$B$10,COUNTA('п.п. 10 пункту 1'!$B$10:$B$32)-1,0,1,1)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CE10" i="1"/>
  <c r="CE11" i="1" l="1"/>
  <c r="CF11" i="1"/>
  <c r="CF30" i="1"/>
  <c r="CF31" i="1"/>
  <c r="CE31" i="1" l="1"/>
  <c r="CF19" i="1"/>
  <c r="CE17" i="1"/>
  <c r="CE27" i="1"/>
  <c r="CF24" i="1"/>
  <c r="CF25" i="1"/>
  <c r="CE13" i="1"/>
  <c r="CE12" i="1"/>
  <c r="CF17" i="1"/>
  <c r="CF29" i="1"/>
  <c r="CE29" i="1"/>
  <c r="CE21" i="1"/>
  <c r="CF27" i="1"/>
  <c r="CE20" i="1"/>
  <c r="CE18" i="1"/>
  <c r="CE16" i="1"/>
  <c r="CE28" i="1"/>
  <c r="CE23" i="1"/>
  <c r="CE15" i="1"/>
  <c r="CE26" i="1"/>
  <c r="CF21" i="1"/>
  <c r="CF20" i="1"/>
  <c r="CF18" i="1"/>
  <c r="CF16" i="1"/>
  <c r="CE22" i="1"/>
  <c r="CF15" i="1"/>
  <c r="CF14" i="1"/>
  <c r="CF13" i="1"/>
  <c r="CF12" i="1"/>
  <c r="CF10" i="1"/>
  <c r="CE30" i="1"/>
  <c r="CF28" i="1"/>
  <c r="CF23" i="1"/>
  <c r="CE19" i="1"/>
  <c r="CE14" i="1"/>
  <c r="CF26" i="1"/>
  <c r="CE24" i="1"/>
  <c r="CE25" i="1"/>
  <c r="CF22" i="1"/>
  <c r="CF32" i="1" l="1"/>
  <c r="CE32" i="1"/>
</calcChain>
</file>

<file path=xl/sharedStrings.xml><?xml version="1.0" encoding="utf-8"?>
<sst xmlns="http://schemas.openxmlformats.org/spreadsheetml/2006/main" count="212" uniqueCount="52">
  <si>
    <t xml:space="preserve"> </t>
  </si>
  <si>
    <t>Таблиця</t>
  </si>
  <si>
    <t>(тис.грн)</t>
  </si>
  <si>
    <t>№ з/п</t>
  </si>
  <si>
    <t>Звітна дата</t>
  </si>
  <si>
    <t>Обсяг високоякісних ліквідних активів (ВЛА)</t>
  </si>
  <si>
    <t>Очікувані відпливи грошових коштів:</t>
  </si>
  <si>
    <t>Очікувані надходження грошових коштів:</t>
  </si>
  <si>
    <t>Чистий очікуваний відплив грошових коштів</t>
  </si>
  <si>
    <t>Коефіцієнт покриття ліквідністю (LCR)</t>
  </si>
  <si>
    <t>банкноти і монети</t>
  </si>
  <si>
    <r>
      <t>кошти в Національному банку [на кореспондентському рахунку та рахунку умовного зберігання (ескроу)]</t>
    </r>
    <r>
      <rPr>
        <strike/>
        <sz val="11"/>
        <rFont val="Times New Roman"/>
        <family val="1"/>
        <charset val="204"/>
      </rPr>
      <t xml:space="preserve"> </t>
    </r>
  </si>
  <si>
    <t>сума за ОВДП та ОЗДП, що рефінансуються Національним банком України</t>
  </si>
  <si>
    <t>сума за облігаціями внутрішніх місцевих позик та підприємств, розміщення яких здійснено під гарантію Кабінету Міністрів України, що рефінансуються Національним банком України</t>
  </si>
  <si>
    <t>сума за депозитними сертифікатами Національного банку України</t>
  </si>
  <si>
    <t>сума за депозитами в Національному банку України до 1 дня</t>
  </si>
  <si>
    <t>сума за борговими цінними паперами міжнародних фінансових організацій/державних органів країн G-7 з рейтингами провідних світових рейтингових агенств не нижче АА-/Аа3</t>
  </si>
  <si>
    <t>сума за борговими цінними паперами, емітованими міжнародними банками розвитку</t>
  </si>
  <si>
    <t>кошти на коррахунках в інших банках з рейтингом не нижче інвест.класу, що зменш.на суму незнижувального залишку за відповідними рахунками ностро</t>
  </si>
  <si>
    <t>сума обов'язкових резервів, що  підлягають зберіганню на кореспондентському рахунку банку в Національному банку в період утримання згідно з Положенням №806</t>
  </si>
  <si>
    <t>загальний обсяг високоякісних ліквідних активів (ВЛА)</t>
  </si>
  <si>
    <t>кошти фізичних осіб</t>
  </si>
  <si>
    <t>кошти суб'єктів господарської діяльності</t>
  </si>
  <si>
    <t>кошти інших банків</t>
  </si>
  <si>
    <t xml:space="preserve">кошти  бюджетних установ, виборчих фондів та фонду референдуму </t>
  </si>
  <si>
    <t>кошти небанківських фінансових установ</t>
  </si>
  <si>
    <t>кошти НБУ</t>
  </si>
  <si>
    <t>кредити від міжнародних та інших фінансових організацій</t>
  </si>
  <si>
    <t>цінні папери власного боргу</t>
  </si>
  <si>
    <t>субординований борг та капітальні інструменти з умовами списання/конверсії</t>
  </si>
  <si>
    <t>безвідкличні зобов'язання з кредитування, що надані банком</t>
  </si>
  <si>
    <t>операції , пов'язані з торговим фінансуванням (акредитиви та гарантії)</t>
  </si>
  <si>
    <t>транзитні та клірингові рахунки</t>
  </si>
  <si>
    <t>операції з деривативами</t>
  </si>
  <si>
    <t>кредиторська заборгованість</t>
  </si>
  <si>
    <t>інші балансові та позабалансові зобов'язання, за якими банк очікує відпливи</t>
  </si>
  <si>
    <t>забезпечене фондування</t>
  </si>
  <si>
    <t>сума простроченої заборгованості за очікуваними відпливами</t>
  </si>
  <si>
    <t>сукупні очікувані відпливи грошових коштів</t>
  </si>
  <si>
    <t>кредити фізичним особам</t>
  </si>
  <si>
    <t>кредити суб'єктам господарської діяльності</t>
  </si>
  <si>
    <t>кредити органам державної влади та місцевого самоврядування</t>
  </si>
  <si>
    <t>кошти в Національному банку</t>
  </si>
  <si>
    <t>операції з цінними паперами (які не включені до ВЛА)</t>
  </si>
  <si>
    <t>операції зворотнього репо</t>
  </si>
  <si>
    <t>операції з деривативами та дебіторською заборгованістю</t>
  </si>
  <si>
    <t xml:space="preserve">інші операції, за якими очікуються надходження (згідно з таблицею 1 додатку 3 до Методики розрахунку LCR) </t>
  </si>
  <si>
    <t>сукупні очікувані надходження грошових коштів</t>
  </si>
  <si>
    <t>у всіх валютах</t>
  </si>
  <si>
    <t>у іноземній валюті</t>
  </si>
  <si>
    <t>X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</si>
  <si>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Акціонерне товариство Державний ощадний банк України,  станом на 1 лютого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</si>
</sst>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\.mm\.yyyy;@"/>
    <numFmt numFmtId="165" formatCode="_-* #,##0_-;\-* #,##0_-;_-* &quot;-&quot;??_-;_-@_-"/>
    <numFmt numFmtId="166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1" applyFont="1" applyFill="1" applyAlignment="1"/>
    <xf numFmtId="0" fontId="1" fillId="2" borderId="0" xfId="1" applyFill="1"/>
    <xf numFmtId="0" fontId="3" fillId="2" borderId="0" xfId="1" applyFont="1" applyFill="1" applyBorder="1" applyAlignment="1">
      <alignment horizontal="center" wrapText="1"/>
    </xf>
    <xf numFmtId="0" fontId="1" fillId="2" borderId="0" xfId="1" applyFill="1" applyAlignment="1"/>
    <xf numFmtId="0" fontId="3" fillId="2" borderId="0" xfId="1" applyFont="1" applyFill="1" applyBorder="1" applyAlignment="1">
      <alignment horizontal="center" wrapText="1"/>
    </xf>
    <xf numFmtId="0" fontId="1" fillId="2" borderId="0" xfId="1" applyFill="1" applyBorder="1"/>
    <xf numFmtId="0" fontId="4" fillId="2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textRotation="90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1" fillId="0" borderId="0" xfId="1" applyFill="1"/>
    <xf numFmtId="0" fontId="10" fillId="0" borderId="7" xfId="1" applyFont="1" applyFill="1" applyBorder="1" applyAlignment="1">
      <alignment horizontal="center"/>
    </xf>
    <xf numFmtId="164" fontId="10" fillId="0" borderId="7" xfId="1" applyNumberFormat="1" applyFont="1" applyFill="1" applyBorder="1"/>
    <xf numFmtId="165" fontId="10" fillId="0" borderId="7" xfId="2" applyNumberFormat="1" applyFont="1" applyFill="1" applyBorder="1"/>
    <xf numFmtId="165" fontId="10" fillId="2" borderId="7" xfId="2" applyNumberFormat="1" applyFont="1" applyFill="1" applyBorder="1"/>
    <xf numFmtId="166" fontId="10" fillId="0" borderId="7" xfId="3" applyNumberFormat="1" applyFont="1" applyFill="1" applyBorder="1"/>
    <xf numFmtId="0" fontId="10" fillId="0" borderId="0" xfId="1" applyFont="1" applyFill="1"/>
    <xf numFmtId="0" fontId="1" fillId="0" borderId="7" xfId="1" applyFill="1" applyBorder="1"/>
    <xf numFmtId="165" fontId="10" fillId="0" borderId="7" xfId="2" applyNumberFormat="1" applyFont="1" applyFill="1" applyBorder="1" applyAlignment="1">
      <alignment horizontal="center"/>
    </xf>
    <xf numFmtId="0" fontId="1" fillId="0" borderId="0" xfId="1"/>
    <xf numFmtId="14" fontId="1" fillId="0" borderId="0" xfId="1" applyNumberFormat="1"/>
  </cellXfs>
  <cellStyles count="4">
    <cellStyle name="Відсотковий 2" xfId="3"/>
    <cellStyle name="Звичайний" xfId="0" builtinId="0"/>
    <cellStyle name="Звичайний 2" xfId="1"/>
    <cellStyle name="Фінансов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CF36"/>
  <sheetViews>
    <sheetView tabSelected="1" zoomScale="72" zoomScaleNormal="72" workbookViewId="0">
      <selection activeCell="CF32" sqref="CF32"/>
    </sheetView>
  </sheetViews>
  <sheetFormatPr defaultColWidth="8.88671875" defaultRowHeight="14.4" x14ac:dyDescent="0.3"/>
  <cols>
    <col min="1" max="1" width="5.6640625" style="44" customWidth="1"/>
    <col min="2" max="2" width="21.88671875" style="44" customWidth="1"/>
    <col min="3" max="3" width="17.33203125" style="44" customWidth="1"/>
    <col min="4" max="4" width="16" style="44" customWidth="1"/>
    <col min="5" max="5" width="13.44140625" style="44" bestFit="1" customWidth="1"/>
    <col min="6" max="6" width="14.6640625" style="44" customWidth="1"/>
    <col min="7" max="7" width="14.44140625" style="44" customWidth="1"/>
    <col min="8" max="8" width="10.6640625" style="44" bestFit="1" customWidth="1"/>
    <col min="9" max="9" width="13.44140625" style="44" bestFit="1" customWidth="1"/>
    <col min="10" max="10" width="14.109375" style="44" customWidth="1"/>
    <col min="11" max="11" width="14.6640625" style="44" customWidth="1"/>
    <col min="12" max="12" width="15.44140625" style="44" customWidth="1"/>
    <col min="13" max="13" width="13.5546875" style="44" customWidth="1"/>
    <col min="14" max="14" width="10.6640625" style="44" customWidth="1"/>
    <col min="15" max="16" width="13.6640625" style="44" customWidth="1"/>
    <col min="17" max="17" width="15.109375" style="44" customWidth="1"/>
    <col min="18" max="18" width="12.88671875" style="44" customWidth="1"/>
    <col min="19" max="19" width="12.6640625" style="44" customWidth="1"/>
    <col min="20" max="20" width="16.5546875" style="44" customWidth="1"/>
    <col min="21" max="21" width="13.6640625" style="44" customWidth="1"/>
    <col min="22" max="23" width="14.33203125" style="44" customWidth="1"/>
    <col min="24" max="24" width="13.109375" style="44" customWidth="1"/>
    <col min="25" max="25" width="12.88671875" style="44" customWidth="1"/>
    <col min="26" max="26" width="12.6640625" style="44" customWidth="1"/>
    <col min="27" max="27" width="12.109375" style="44" customWidth="1"/>
    <col min="28" max="28" width="12.6640625" style="44" customWidth="1"/>
    <col min="29" max="29" width="10.6640625" style="44" customWidth="1"/>
    <col min="30" max="30" width="16" style="44" customWidth="1"/>
    <col min="31" max="31" width="10.33203125" style="44" customWidth="1"/>
    <col min="32" max="32" width="10.5546875" style="44" customWidth="1"/>
    <col min="33" max="33" width="11" style="44" customWidth="1"/>
    <col min="34" max="34" width="14.33203125" style="44" customWidth="1"/>
    <col min="35" max="35" width="11" style="44" customWidth="1"/>
    <col min="36" max="36" width="8.88671875" style="44"/>
    <col min="37" max="37" width="13.6640625" style="44" customWidth="1"/>
    <col min="38" max="38" width="13.109375" style="44" customWidth="1"/>
    <col min="39" max="46" width="8.88671875" style="44"/>
    <col min="47" max="47" width="10.5546875" style="44" customWidth="1"/>
    <col min="48" max="50" width="8.88671875" style="44"/>
    <col min="51" max="51" width="11.109375" style="44" customWidth="1"/>
    <col min="52" max="58" width="8.88671875" style="44"/>
    <col min="59" max="59" width="11.88671875" style="44" customWidth="1"/>
    <col min="60" max="60" width="11" style="44" customWidth="1"/>
    <col min="61" max="62" width="8.88671875" style="44"/>
    <col min="63" max="63" width="10.5546875" style="44" customWidth="1"/>
    <col min="64" max="66" width="8.88671875" style="44"/>
    <col min="67" max="67" width="9.88671875" style="44" bestFit="1" customWidth="1"/>
    <col min="68" max="68" width="11.33203125" style="44" customWidth="1"/>
    <col min="69" max="70" width="11.5546875" style="44" customWidth="1"/>
    <col min="71" max="71" width="10.109375" style="44" customWidth="1"/>
    <col min="72" max="72" width="11.6640625" style="44" customWidth="1"/>
    <col min="73" max="74" width="8.88671875" style="44"/>
    <col min="75" max="76" width="11.33203125" style="44" customWidth="1"/>
    <col min="77" max="77" width="11" style="44" customWidth="1"/>
    <col min="78" max="78" width="10.88671875" style="44" customWidth="1"/>
    <col min="79" max="79" width="11.5546875" style="44" customWidth="1"/>
    <col min="80" max="80" width="10.88671875" style="44" customWidth="1"/>
    <col min="81" max="81" width="12.33203125" style="44" customWidth="1"/>
    <col min="82" max="82" width="12.44140625" style="44" customWidth="1"/>
    <col min="83" max="83" width="9.6640625" style="44" customWidth="1"/>
    <col min="84" max="84" width="10.5546875" style="44" customWidth="1"/>
    <col min="85" max="85" width="14.33203125" style="44" customWidth="1"/>
    <col min="86" max="16384" width="8.88671875" style="44"/>
  </cols>
  <sheetData>
    <row r="1" spans="1:84" s="2" customFormat="1" ht="15.6" x14ac:dyDescent="0.3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1:84" s="2" customFormat="1" ht="15" customHeight="1" x14ac:dyDescent="0.3">
      <c r="AU2" s="3"/>
      <c r="AV2" s="3"/>
      <c r="AW2" s="4"/>
      <c r="AX2" s="5" t="s">
        <v>0</v>
      </c>
      <c r="AY2" s="5"/>
      <c r="AZ2" s="5"/>
      <c r="BA2" s="3"/>
      <c r="BB2" s="3"/>
    </row>
    <row r="3" spans="1:84" s="2" customFormat="1" x14ac:dyDescent="0.3"/>
    <row r="4" spans="1:84" s="2" customFormat="1" ht="15.6" x14ac:dyDescent="0.3">
      <c r="CC4" s="6"/>
      <c r="CD4" s="7"/>
      <c r="CF4" s="7" t="s">
        <v>1</v>
      </c>
    </row>
    <row r="5" spans="1:84" s="2" customFormat="1" ht="15" customHeight="1" x14ac:dyDescent="0.3">
      <c r="CC5" s="6"/>
      <c r="CD5" s="8"/>
      <c r="CF5" s="8" t="s">
        <v>2</v>
      </c>
    </row>
    <row r="6" spans="1:84" s="2" customFormat="1" ht="15" customHeight="1" x14ac:dyDescent="0.3">
      <c r="A6" s="9" t="s">
        <v>3</v>
      </c>
      <c r="B6" s="10" t="s">
        <v>4</v>
      </c>
      <c r="C6" s="11" t="s">
        <v>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3"/>
      <c r="Y6" s="14" t="s">
        <v>6</v>
      </c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6"/>
      <c r="BI6" s="14" t="s">
        <v>7</v>
      </c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6"/>
      <c r="CC6" s="17" t="s">
        <v>8</v>
      </c>
      <c r="CD6" s="18"/>
      <c r="CE6" s="19" t="s">
        <v>9</v>
      </c>
      <c r="CF6" s="19"/>
    </row>
    <row r="7" spans="1:84" s="2" customFormat="1" ht="148.94999999999999" customHeight="1" x14ac:dyDescent="0.3">
      <c r="A7" s="20"/>
      <c r="B7" s="21"/>
      <c r="C7" s="22" t="s">
        <v>10</v>
      </c>
      <c r="D7" s="23"/>
      <c r="E7" s="24" t="s">
        <v>11</v>
      </c>
      <c r="F7" s="25"/>
      <c r="G7" s="24" t="s">
        <v>12</v>
      </c>
      <c r="H7" s="25"/>
      <c r="I7" s="24" t="s">
        <v>13</v>
      </c>
      <c r="J7" s="25"/>
      <c r="K7" s="22" t="s">
        <v>14</v>
      </c>
      <c r="L7" s="23"/>
      <c r="M7" s="22" t="s">
        <v>15</v>
      </c>
      <c r="N7" s="23"/>
      <c r="O7" s="22" t="s">
        <v>16</v>
      </c>
      <c r="P7" s="23"/>
      <c r="Q7" s="22" t="s">
        <v>17</v>
      </c>
      <c r="R7" s="23"/>
      <c r="S7" s="22" t="s">
        <v>18</v>
      </c>
      <c r="T7" s="23"/>
      <c r="U7" s="24" t="s">
        <v>19</v>
      </c>
      <c r="V7" s="25"/>
      <c r="W7" s="22" t="s">
        <v>20</v>
      </c>
      <c r="X7" s="23"/>
      <c r="Y7" s="22" t="s">
        <v>21</v>
      </c>
      <c r="Z7" s="23"/>
      <c r="AA7" s="22" t="s">
        <v>22</v>
      </c>
      <c r="AB7" s="23"/>
      <c r="AC7" s="22" t="s">
        <v>23</v>
      </c>
      <c r="AD7" s="23"/>
      <c r="AE7" s="24" t="s">
        <v>24</v>
      </c>
      <c r="AF7" s="25"/>
      <c r="AG7" s="22" t="s">
        <v>25</v>
      </c>
      <c r="AH7" s="23"/>
      <c r="AI7" s="22" t="s">
        <v>26</v>
      </c>
      <c r="AJ7" s="23"/>
      <c r="AK7" s="24" t="s">
        <v>27</v>
      </c>
      <c r="AL7" s="25"/>
      <c r="AM7" s="22" t="s">
        <v>28</v>
      </c>
      <c r="AN7" s="23"/>
      <c r="AO7" s="24" t="s">
        <v>29</v>
      </c>
      <c r="AP7" s="25"/>
      <c r="AQ7" s="24" t="s">
        <v>30</v>
      </c>
      <c r="AR7" s="25"/>
      <c r="AS7" s="24" t="s">
        <v>31</v>
      </c>
      <c r="AT7" s="25"/>
      <c r="AU7" s="22" t="s">
        <v>32</v>
      </c>
      <c r="AV7" s="23"/>
      <c r="AW7" s="24" t="s">
        <v>33</v>
      </c>
      <c r="AX7" s="25"/>
      <c r="AY7" s="22" t="s">
        <v>34</v>
      </c>
      <c r="AZ7" s="23"/>
      <c r="BA7" s="24" t="s">
        <v>35</v>
      </c>
      <c r="BB7" s="25"/>
      <c r="BC7" s="22" t="s">
        <v>36</v>
      </c>
      <c r="BD7" s="23"/>
      <c r="BE7" s="24" t="s">
        <v>37</v>
      </c>
      <c r="BF7" s="25"/>
      <c r="BG7" s="22" t="s">
        <v>38</v>
      </c>
      <c r="BH7" s="23"/>
      <c r="BI7" s="24" t="s">
        <v>39</v>
      </c>
      <c r="BJ7" s="25"/>
      <c r="BK7" s="22" t="s">
        <v>40</v>
      </c>
      <c r="BL7" s="23"/>
      <c r="BM7" s="22" t="s">
        <v>41</v>
      </c>
      <c r="BN7" s="23"/>
      <c r="BO7" s="24" t="s">
        <v>42</v>
      </c>
      <c r="BP7" s="25"/>
      <c r="BQ7" s="22" t="s">
        <v>23</v>
      </c>
      <c r="BR7" s="23"/>
      <c r="BS7" s="22" t="s">
        <v>43</v>
      </c>
      <c r="BT7" s="23"/>
      <c r="BU7" s="22" t="s">
        <v>44</v>
      </c>
      <c r="BV7" s="23"/>
      <c r="BW7" s="22" t="s">
        <v>45</v>
      </c>
      <c r="BX7" s="23"/>
      <c r="BY7" s="24" t="s">
        <v>46</v>
      </c>
      <c r="BZ7" s="25"/>
      <c r="CA7" s="22" t="s">
        <v>47</v>
      </c>
      <c r="CB7" s="23"/>
      <c r="CC7" s="26"/>
      <c r="CD7" s="27"/>
      <c r="CE7" s="19"/>
      <c r="CF7" s="19"/>
    </row>
    <row r="8" spans="1:84" s="2" customFormat="1" ht="51" customHeight="1" x14ac:dyDescent="0.3">
      <c r="A8" s="28"/>
      <c r="B8" s="29"/>
      <c r="C8" s="30" t="s">
        <v>48</v>
      </c>
      <c r="D8" s="30" t="s">
        <v>49</v>
      </c>
      <c r="E8" s="30" t="s">
        <v>48</v>
      </c>
      <c r="F8" s="31" t="s">
        <v>49</v>
      </c>
      <c r="G8" s="31" t="s">
        <v>48</v>
      </c>
      <c r="H8" s="31" t="s">
        <v>49</v>
      </c>
      <c r="I8" s="32" t="s">
        <v>48</v>
      </c>
      <c r="J8" s="31" t="s">
        <v>49</v>
      </c>
      <c r="K8" s="32" t="s">
        <v>48</v>
      </c>
      <c r="L8" s="31" t="s">
        <v>49</v>
      </c>
      <c r="M8" s="30" t="s">
        <v>48</v>
      </c>
      <c r="N8" s="30" t="s">
        <v>49</v>
      </c>
      <c r="O8" s="30" t="s">
        <v>48</v>
      </c>
      <c r="P8" s="30" t="s">
        <v>49</v>
      </c>
      <c r="Q8" s="30" t="s">
        <v>48</v>
      </c>
      <c r="R8" s="30" t="s">
        <v>49</v>
      </c>
      <c r="S8" s="30" t="s">
        <v>48</v>
      </c>
      <c r="T8" s="30" t="s">
        <v>49</v>
      </c>
      <c r="U8" s="30" t="s">
        <v>48</v>
      </c>
      <c r="V8" s="30" t="s">
        <v>49</v>
      </c>
      <c r="W8" s="30" t="s">
        <v>48</v>
      </c>
      <c r="X8" s="30" t="s">
        <v>49</v>
      </c>
      <c r="Y8" s="30" t="s">
        <v>48</v>
      </c>
      <c r="Z8" s="30" t="s">
        <v>49</v>
      </c>
      <c r="AA8" s="30" t="s">
        <v>48</v>
      </c>
      <c r="AB8" s="30" t="s">
        <v>49</v>
      </c>
      <c r="AC8" s="30" t="s">
        <v>48</v>
      </c>
      <c r="AD8" s="30" t="s">
        <v>49</v>
      </c>
      <c r="AE8" s="30" t="s">
        <v>48</v>
      </c>
      <c r="AF8" s="30" t="s">
        <v>49</v>
      </c>
      <c r="AG8" s="30" t="s">
        <v>48</v>
      </c>
      <c r="AH8" s="30" t="s">
        <v>49</v>
      </c>
      <c r="AI8" s="30" t="s">
        <v>48</v>
      </c>
      <c r="AJ8" s="30" t="s">
        <v>49</v>
      </c>
      <c r="AK8" s="30" t="s">
        <v>48</v>
      </c>
      <c r="AL8" s="30" t="s">
        <v>49</v>
      </c>
      <c r="AM8" s="30" t="s">
        <v>48</v>
      </c>
      <c r="AN8" s="30" t="s">
        <v>49</v>
      </c>
      <c r="AO8" s="30" t="s">
        <v>48</v>
      </c>
      <c r="AP8" s="30" t="s">
        <v>49</v>
      </c>
      <c r="AQ8" s="30" t="s">
        <v>48</v>
      </c>
      <c r="AR8" s="30" t="s">
        <v>49</v>
      </c>
      <c r="AS8" s="30" t="s">
        <v>48</v>
      </c>
      <c r="AT8" s="30" t="s">
        <v>49</v>
      </c>
      <c r="AU8" s="30" t="s">
        <v>48</v>
      </c>
      <c r="AV8" s="30" t="s">
        <v>49</v>
      </c>
      <c r="AW8" s="30" t="s">
        <v>48</v>
      </c>
      <c r="AX8" s="30" t="s">
        <v>49</v>
      </c>
      <c r="AY8" s="30" t="s">
        <v>48</v>
      </c>
      <c r="AZ8" s="30" t="s">
        <v>49</v>
      </c>
      <c r="BA8" s="33" t="s">
        <v>48</v>
      </c>
      <c r="BB8" s="33" t="s">
        <v>49</v>
      </c>
      <c r="BC8" s="30" t="s">
        <v>48</v>
      </c>
      <c r="BD8" s="30" t="s">
        <v>49</v>
      </c>
      <c r="BE8" s="30" t="s">
        <v>48</v>
      </c>
      <c r="BF8" s="30" t="s">
        <v>49</v>
      </c>
      <c r="BG8" s="30" t="s">
        <v>48</v>
      </c>
      <c r="BH8" s="30" t="s">
        <v>49</v>
      </c>
      <c r="BI8" s="30" t="s">
        <v>48</v>
      </c>
      <c r="BJ8" s="30" t="s">
        <v>49</v>
      </c>
      <c r="BK8" s="30" t="s">
        <v>48</v>
      </c>
      <c r="BL8" s="30" t="s">
        <v>49</v>
      </c>
      <c r="BM8" s="30" t="s">
        <v>48</v>
      </c>
      <c r="BN8" s="30" t="s">
        <v>49</v>
      </c>
      <c r="BO8" s="33" t="s">
        <v>48</v>
      </c>
      <c r="BP8" s="33" t="s">
        <v>49</v>
      </c>
      <c r="BQ8" s="30" t="s">
        <v>48</v>
      </c>
      <c r="BR8" s="30" t="s">
        <v>49</v>
      </c>
      <c r="BS8" s="30" t="s">
        <v>48</v>
      </c>
      <c r="BT8" s="30" t="s">
        <v>49</v>
      </c>
      <c r="BU8" s="30" t="s">
        <v>48</v>
      </c>
      <c r="BV8" s="30" t="s">
        <v>49</v>
      </c>
      <c r="BW8" s="30" t="s">
        <v>48</v>
      </c>
      <c r="BX8" s="30" t="s">
        <v>49</v>
      </c>
      <c r="BY8" s="30" t="s">
        <v>48</v>
      </c>
      <c r="BZ8" s="30" t="s">
        <v>49</v>
      </c>
      <c r="CA8" s="30" t="s">
        <v>48</v>
      </c>
      <c r="CB8" s="30" t="s">
        <v>49</v>
      </c>
      <c r="CC8" s="30" t="s">
        <v>48</v>
      </c>
      <c r="CD8" s="30" t="s">
        <v>49</v>
      </c>
      <c r="CE8" s="30" t="s">
        <v>48</v>
      </c>
      <c r="CF8" s="30" t="s">
        <v>49</v>
      </c>
    </row>
    <row r="9" spans="1:84" s="35" customFormat="1" x14ac:dyDescent="0.3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34">
        <v>21</v>
      </c>
      <c r="V9" s="34">
        <v>22</v>
      </c>
      <c r="W9" s="34">
        <v>23</v>
      </c>
      <c r="X9" s="34">
        <v>24</v>
      </c>
      <c r="Y9" s="34">
        <v>25</v>
      </c>
      <c r="Z9" s="34">
        <v>26</v>
      </c>
      <c r="AA9" s="34">
        <v>27</v>
      </c>
      <c r="AB9" s="34">
        <v>28</v>
      </c>
      <c r="AC9" s="34">
        <v>29</v>
      </c>
      <c r="AD9" s="34">
        <v>30</v>
      </c>
      <c r="AE9" s="34">
        <v>31</v>
      </c>
      <c r="AF9" s="34">
        <v>32</v>
      </c>
      <c r="AG9" s="34">
        <v>33</v>
      </c>
      <c r="AH9" s="34">
        <v>34</v>
      </c>
      <c r="AI9" s="34">
        <v>35</v>
      </c>
      <c r="AJ9" s="34">
        <v>36</v>
      </c>
      <c r="AK9" s="34">
        <v>37</v>
      </c>
      <c r="AL9" s="34">
        <v>38</v>
      </c>
      <c r="AM9" s="34">
        <v>39</v>
      </c>
      <c r="AN9" s="34">
        <v>40</v>
      </c>
      <c r="AO9" s="34">
        <v>41</v>
      </c>
      <c r="AP9" s="34">
        <v>42</v>
      </c>
      <c r="AQ9" s="34">
        <v>43</v>
      </c>
      <c r="AR9" s="34">
        <v>44</v>
      </c>
      <c r="AS9" s="34">
        <v>45</v>
      </c>
      <c r="AT9" s="34">
        <v>46</v>
      </c>
      <c r="AU9" s="34">
        <v>47</v>
      </c>
      <c r="AV9" s="34">
        <v>48</v>
      </c>
      <c r="AW9" s="34">
        <v>49</v>
      </c>
      <c r="AX9" s="34">
        <v>50</v>
      </c>
      <c r="AY9" s="34">
        <v>51</v>
      </c>
      <c r="AZ9" s="34">
        <v>52</v>
      </c>
      <c r="BA9" s="34">
        <v>53</v>
      </c>
      <c r="BB9" s="34">
        <v>54</v>
      </c>
      <c r="BC9" s="34">
        <v>55</v>
      </c>
      <c r="BD9" s="34">
        <v>56</v>
      </c>
      <c r="BE9" s="34">
        <v>57</v>
      </c>
      <c r="BF9" s="34">
        <v>58</v>
      </c>
      <c r="BG9" s="34">
        <v>59</v>
      </c>
      <c r="BH9" s="34">
        <v>60</v>
      </c>
      <c r="BI9" s="34">
        <v>61</v>
      </c>
      <c r="BJ9" s="34">
        <v>62</v>
      </c>
      <c r="BK9" s="34">
        <v>63</v>
      </c>
      <c r="BL9" s="34">
        <v>64</v>
      </c>
      <c r="BM9" s="34">
        <v>65</v>
      </c>
      <c r="BN9" s="34">
        <v>66</v>
      </c>
      <c r="BO9" s="34">
        <v>67</v>
      </c>
      <c r="BP9" s="34">
        <v>68</v>
      </c>
      <c r="BQ9" s="34">
        <v>69</v>
      </c>
      <c r="BR9" s="34">
        <v>70</v>
      </c>
      <c r="BS9" s="34">
        <v>71</v>
      </c>
      <c r="BT9" s="34">
        <v>72</v>
      </c>
      <c r="BU9" s="34">
        <v>73</v>
      </c>
      <c r="BV9" s="34">
        <v>74</v>
      </c>
      <c r="BW9" s="34">
        <v>75</v>
      </c>
      <c r="BX9" s="34">
        <v>76</v>
      </c>
      <c r="BY9" s="34">
        <v>77</v>
      </c>
      <c r="BZ9" s="34">
        <v>78</v>
      </c>
      <c r="CA9" s="34">
        <v>79</v>
      </c>
      <c r="CB9" s="34">
        <v>80</v>
      </c>
      <c r="CC9" s="34">
        <v>81</v>
      </c>
      <c r="CD9" s="34">
        <v>82</v>
      </c>
      <c r="CE9" s="34">
        <v>83</v>
      </c>
      <c r="CF9" s="34">
        <v>84</v>
      </c>
    </row>
    <row r="10" spans="1:84" s="41" customFormat="1" ht="12" x14ac:dyDescent="0.25">
      <c r="A10" s="36">
        <v>1</v>
      </c>
      <c r="B10" s="37">
        <v>45659</v>
      </c>
      <c r="C10" s="38">
        <v>19926393.434659999</v>
      </c>
      <c r="D10" s="38">
        <v>6976313.5391199999</v>
      </c>
      <c r="E10" s="38">
        <v>23595295.962400001</v>
      </c>
      <c r="F10" s="38"/>
      <c r="G10" s="38">
        <v>144683913.72281</v>
      </c>
      <c r="H10" s="38">
        <v>4202950</v>
      </c>
      <c r="I10" s="38">
        <v>0</v>
      </c>
      <c r="J10" s="38">
        <v>0</v>
      </c>
      <c r="K10" s="38">
        <v>32500000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7452842.35941</v>
      </c>
      <c r="T10" s="38">
        <v>7452842.35941</v>
      </c>
      <c r="U10" s="38">
        <v>62092285.342610002</v>
      </c>
      <c r="V10" s="38"/>
      <c r="W10" s="38">
        <v>166066160.13666999</v>
      </c>
      <c r="X10" s="38">
        <v>18632105.898529999</v>
      </c>
      <c r="Y10" s="38">
        <v>24713061.553150006</v>
      </c>
      <c r="Z10" s="38">
        <v>4206278.3431530036</v>
      </c>
      <c r="AA10" s="38">
        <v>55448878.976689994</v>
      </c>
      <c r="AB10" s="38">
        <v>9441127.490961995</v>
      </c>
      <c r="AC10" s="38">
        <v>262421.85519999999</v>
      </c>
      <c r="AD10" s="38">
        <v>261857.61898999999</v>
      </c>
      <c r="AE10" s="38">
        <v>1792870.6488160002</v>
      </c>
      <c r="AF10" s="38">
        <v>406379.72533600009</v>
      </c>
      <c r="AG10" s="38">
        <v>6273013.99871</v>
      </c>
      <c r="AH10" s="38">
        <v>649199.13988000003</v>
      </c>
      <c r="AI10" s="38">
        <v>0</v>
      </c>
      <c r="AJ10" s="38">
        <v>0</v>
      </c>
      <c r="AK10" s="38">
        <v>28373.560659999999</v>
      </c>
      <c r="AL10" s="38">
        <v>28373.560659999999</v>
      </c>
      <c r="AM10" s="38">
        <v>5.7782399999999994</v>
      </c>
      <c r="AN10" s="38">
        <v>0</v>
      </c>
      <c r="AO10" s="38">
        <v>0</v>
      </c>
      <c r="AP10" s="38">
        <v>0</v>
      </c>
      <c r="AQ10" s="38">
        <v>72547.529828500003</v>
      </c>
      <c r="AR10" s="38">
        <v>0</v>
      </c>
      <c r="AS10" s="38">
        <v>100953.543024</v>
      </c>
      <c r="AT10" s="38">
        <v>96918.829887</v>
      </c>
      <c r="AU10" s="38">
        <v>1857730.04678</v>
      </c>
      <c r="AV10" s="38">
        <v>488994.04652999993</v>
      </c>
      <c r="AW10" s="38">
        <v>0</v>
      </c>
      <c r="AX10" s="38">
        <v>0</v>
      </c>
      <c r="AY10" s="38">
        <v>1579631.2848199999</v>
      </c>
      <c r="AZ10" s="38">
        <v>90780.348099999828</v>
      </c>
      <c r="BA10" s="38">
        <v>0</v>
      </c>
      <c r="BB10" s="38">
        <v>0</v>
      </c>
      <c r="BC10" s="38">
        <v>0</v>
      </c>
      <c r="BD10" s="38">
        <v>0</v>
      </c>
      <c r="BE10" s="38">
        <v>0</v>
      </c>
      <c r="BF10" s="38">
        <v>0</v>
      </c>
      <c r="BG10" s="38">
        <v>92129488.775920004</v>
      </c>
      <c r="BH10" s="38">
        <v>15669909.10348</v>
      </c>
      <c r="BI10" s="38">
        <v>245231.01931999999</v>
      </c>
      <c r="BJ10" s="38">
        <v>3.2043599999888102</v>
      </c>
      <c r="BK10" s="38">
        <v>1704255.6081350001</v>
      </c>
      <c r="BL10" s="38">
        <v>59888.035175000121</v>
      </c>
      <c r="BM10" s="38">
        <v>14417.09575</v>
      </c>
      <c r="BN10" s="38">
        <v>6406.2643700000008</v>
      </c>
      <c r="BO10" s="39">
        <v>229316.77626000001</v>
      </c>
      <c r="BP10" s="38">
        <v>0</v>
      </c>
      <c r="BQ10" s="38">
        <v>15627125.882990001</v>
      </c>
      <c r="BR10" s="38">
        <v>15626983.524870001</v>
      </c>
      <c r="BS10" s="38">
        <v>1999500.0659100001</v>
      </c>
      <c r="BT10" s="38">
        <v>107433.08061000006</v>
      </c>
      <c r="BU10" s="38">
        <v>0</v>
      </c>
      <c r="BV10" s="38">
        <v>0</v>
      </c>
      <c r="BW10" s="38">
        <v>0</v>
      </c>
      <c r="BX10" s="38">
        <v>0</v>
      </c>
      <c r="BY10" s="38">
        <v>2184198.6543300003</v>
      </c>
      <c r="BZ10" s="38">
        <v>481893.4628900002</v>
      </c>
      <c r="CA10" s="38">
        <v>22004045.102699999</v>
      </c>
      <c r="CB10" s="38">
        <v>16282607.572280001</v>
      </c>
      <c r="CC10" s="38">
        <v>70125443.673219994</v>
      </c>
      <c r="CD10" s="38">
        <v>3917477.27587</v>
      </c>
      <c r="CE10" s="40">
        <f>ROUND(W10/CC10*100,4)</f>
        <v>236.81299999999999</v>
      </c>
      <c r="CF10" s="40">
        <f>ROUND(X10/CD10*100,4)</f>
        <v>475.61489999999998</v>
      </c>
    </row>
    <row r="11" spans="1:84" s="35" customFormat="1" ht="15" customHeight="1" x14ac:dyDescent="0.3">
      <c r="A11" s="36">
        <f>A10+1</f>
        <v>2</v>
      </c>
      <c r="B11" s="37">
        <v>45660</v>
      </c>
      <c r="C11" s="38">
        <v>18635297.824119996</v>
      </c>
      <c r="D11" s="38">
        <v>6337060.3868799973</v>
      </c>
      <c r="E11" s="38">
        <v>25868794.319759998</v>
      </c>
      <c r="F11" s="38"/>
      <c r="G11" s="38">
        <v>144699123.03830999</v>
      </c>
      <c r="H11" s="38">
        <v>4197250</v>
      </c>
      <c r="I11" s="38">
        <v>0</v>
      </c>
      <c r="J11" s="38">
        <v>0</v>
      </c>
      <c r="K11" s="38">
        <v>33000000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7022873.5912300004</v>
      </c>
      <c r="T11" s="38">
        <v>7022873.5912300004</v>
      </c>
      <c r="U11" s="38">
        <v>62092285.342610002</v>
      </c>
      <c r="V11" s="42"/>
      <c r="W11" s="38">
        <v>167133803.43083</v>
      </c>
      <c r="X11" s="38">
        <v>17557183.978130002</v>
      </c>
      <c r="Y11" s="38">
        <v>24579606.464044996</v>
      </c>
      <c r="Z11" s="38">
        <v>4190126.2125659967</v>
      </c>
      <c r="AA11" s="38">
        <v>56291181.287262015</v>
      </c>
      <c r="AB11" s="38">
        <v>9424363.6255780049</v>
      </c>
      <c r="AC11" s="38">
        <v>327237.58503999998</v>
      </c>
      <c r="AD11" s="38">
        <v>326677.39778999996</v>
      </c>
      <c r="AE11" s="38">
        <v>1834755.7479999999</v>
      </c>
      <c r="AF11" s="38">
        <v>405700.66467999993</v>
      </c>
      <c r="AG11" s="38">
        <v>5248033.1771200001</v>
      </c>
      <c r="AH11" s="38">
        <v>584039.28706999996</v>
      </c>
      <c r="AI11" s="38">
        <v>0</v>
      </c>
      <c r="AJ11" s="38">
        <v>0</v>
      </c>
      <c r="AK11" s="38">
        <v>28335.080709999998</v>
      </c>
      <c r="AL11" s="38">
        <v>28335.080709999998</v>
      </c>
      <c r="AM11" s="38">
        <v>5.7782399999999994</v>
      </c>
      <c r="AN11" s="38">
        <v>0</v>
      </c>
      <c r="AO11" s="38">
        <v>0</v>
      </c>
      <c r="AP11" s="38">
        <v>0</v>
      </c>
      <c r="AQ11" s="38">
        <v>74626.804953500003</v>
      </c>
      <c r="AR11" s="38">
        <v>0</v>
      </c>
      <c r="AS11" s="38">
        <v>104931.92097600001</v>
      </c>
      <c r="AT11" s="38">
        <v>96785.810448000004</v>
      </c>
      <c r="AU11" s="38">
        <v>2752211.22083</v>
      </c>
      <c r="AV11" s="38">
        <v>864355.77685000002</v>
      </c>
      <c r="AW11" s="38">
        <v>1420368.74226</v>
      </c>
      <c r="AX11" s="38">
        <v>779597.92064999999</v>
      </c>
      <c r="AY11" s="38">
        <v>2257141.5293399999</v>
      </c>
      <c r="AZ11" s="38">
        <v>487111.70322999987</v>
      </c>
      <c r="BA11" s="38">
        <v>0</v>
      </c>
      <c r="BB11" s="38">
        <v>0</v>
      </c>
      <c r="BC11" s="42"/>
      <c r="BD11" s="42"/>
      <c r="BE11" s="38">
        <v>0</v>
      </c>
      <c r="BF11" s="38">
        <v>0</v>
      </c>
      <c r="BG11" s="38">
        <v>94918435.338780001</v>
      </c>
      <c r="BH11" s="38">
        <v>17187093.479570001</v>
      </c>
      <c r="BI11" s="38">
        <v>246993.74275999999</v>
      </c>
      <c r="BJ11" s="38">
        <v>13.963939999994182</v>
      </c>
      <c r="BK11" s="38">
        <v>1767535.08076</v>
      </c>
      <c r="BL11" s="38">
        <v>73947.074549999816</v>
      </c>
      <c r="BM11" s="38">
        <v>146395.23633499999</v>
      </c>
      <c r="BN11" s="38">
        <v>77220.979264999987</v>
      </c>
      <c r="BO11" s="39">
        <v>229005.77908000001</v>
      </c>
      <c r="BP11" s="38">
        <v>0</v>
      </c>
      <c r="BQ11" s="38">
        <v>16964764.401289999</v>
      </c>
      <c r="BR11" s="38">
        <v>16964625.621160001</v>
      </c>
      <c r="BS11" s="38">
        <v>1999375.9027200001</v>
      </c>
      <c r="BT11" s="38">
        <v>107308.91742000007</v>
      </c>
      <c r="BU11" s="38">
        <v>0</v>
      </c>
      <c r="BV11" s="38">
        <v>0</v>
      </c>
      <c r="BW11" s="38">
        <v>1345570.8486899999</v>
      </c>
      <c r="BX11" s="38">
        <v>1341510.372</v>
      </c>
      <c r="BY11" s="38">
        <v>2264735.84375</v>
      </c>
      <c r="BZ11" s="38">
        <v>469891.60044000001</v>
      </c>
      <c r="CA11" s="38">
        <v>24964376.835390002</v>
      </c>
      <c r="CB11" s="38">
        <v>19034518.528779998</v>
      </c>
      <c r="CC11" s="38">
        <v>69954058.503389999</v>
      </c>
      <c r="CD11" s="38">
        <v>4296773.3698899997</v>
      </c>
      <c r="CE11" s="40">
        <f t="shared" ref="CE11:CF26" si="0">ROUND(W11/CC11*100,4)</f>
        <v>238.9194</v>
      </c>
      <c r="CF11" s="40">
        <f t="shared" si="0"/>
        <v>408.61320000000001</v>
      </c>
    </row>
    <row r="12" spans="1:84" s="35" customFormat="1" ht="15" customHeight="1" x14ac:dyDescent="0.3">
      <c r="A12" s="36">
        <f t="shared" ref="A12:A32" si="1">A11+1</f>
        <v>3</v>
      </c>
      <c r="B12" s="37">
        <v>45661</v>
      </c>
      <c r="C12" s="38">
        <v>17140792.971609998</v>
      </c>
      <c r="D12" s="38">
        <v>5269339.8506699987</v>
      </c>
      <c r="E12" s="38">
        <v>24841909.47989</v>
      </c>
      <c r="F12" s="38"/>
      <c r="G12" s="38">
        <v>144759028.24974</v>
      </c>
      <c r="H12" s="38">
        <v>4203850</v>
      </c>
      <c r="I12" s="38">
        <v>0</v>
      </c>
      <c r="J12" s="38">
        <v>0</v>
      </c>
      <c r="K12" s="38">
        <v>38000000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6315459.9004599992</v>
      </c>
      <c r="T12" s="38">
        <v>6315459.9004599992</v>
      </c>
      <c r="U12" s="38">
        <v>62092285.342610002</v>
      </c>
      <c r="V12" s="42"/>
      <c r="W12" s="38">
        <v>168964905.25907999</v>
      </c>
      <c r="X12" s="38">
        <v>15788649.751119999</v>
      </c>
      <c r="Y12" s="38">
        <v>25669885.926024996</v>
      </c>
      <c r="Z12" s="38">
        <v>4171588.3779199962</v>
      </c>
      <c r="AA12" s="38">
        <v>55308741.346672006</v>
      </c>
      <c r="AB12" s="38">
        <v>9377710.1550460011</v>
      </c>
      <c r="AC12" s="38">
        <v>179624.20714000001</v>
      </c>
      <c r="AD12" s="38">
        <v>179065.78552</v>
      </c>
      <c r="AE12" s="38">
        <v>1671641.6902980001</v>
      </c>
      <c r="AF12" s="38">
        <v>404580.7285480001</v>
      </c>
      <c r="AG12" s="38">
        <v>5323774.41622</v>
      </c>
      <c r="AH12" s="38">
        <v>582275.38005000015</v>
      </c>
      <c r="AI12" s="38">
        <v>0</v>
      </c>
      <c r="AJ12" s="38">
        <v>0</v>
      </c>
      <c r="AK12" s="38">
        <v>28379.636439999998</v>
      </c>
      <c r="AL12" s="38">
        <v>28379.636439999998</v>
      </c>
      <c r="AM12" s="38">
        <v>5.7782399999999994</v>
      </c>
      <c r="AN12" s="38">
        <v>0</v>
      </c>
      <c r="AO12" s="38">
        <v>0</v>
      </c>
      <c r="AP12" s="38">
        <v>0</v>
      </c>
      <c r="AQ12" s="38">
        <v>86164.387732500007</v>
      </c>
      <c r="AR12" s="38">
        <v>0</v>
      </c>
      <c r="AS12" s="38">
        <v>74211.081693</v>
      </c>
      <c r="AT12" s="38">
        <v>65841.732201000006</v>
      </c>
      <c r="AU12" s="38">
        <v>2680322.3474499998</v>
      </c>
      <c r="AV12" s="38">
        <v>768903.90711999987</v>
      </c>
      <c r="AW12" s="38">
        <v>698734.77692999993</v>
      </c>
      <c r="AX12" s="38">
        <v>300860.52173999994</v>
      </c>
      <c r="AY12" s="38">
        <v>1710383.71642</v>
      </c>
      <c r="AZ12" s="38">
        <v>123309.85694999993</v>
      </c>
      <c r="BA12" s="38">
        <v>0</v>
      </c>
      <c r="BB12" s="38">
        <v>0</v>
      </c>
      <c r="BC12" s="42"/>
      <c r="BD12" s="42"/>
      <c r="BE12" s="38">
        <v>0</v>
      </c>
      <c r="BF12" s="38">
        <v>0</v>
      </c>
      <c r="BG12" s="38">
        <v>93431869.31126</v>
      </c>
      <c r="BH12" s="38">
        <v>16002516.08155</v>
      </c>
      <c r="BI12" s="38">
        <v>243297.25519</v>
      </c>
      <c r="BJ12" s="38">
        <v>13.966509999998379</v>
      </c>
      <c r="BK12" s="38">
        <v>1737045.2210350002</v>
      </c>
      <c r="BL12" s="38">
        <v>110300.97371500004</v>
      </c>
      <c r="BM12" s="38">
        <v>152336.37610000002</v>
      </c>
      <c r="BN12" s="38">
        <v>77342.406025000018</v>
      </c>
      <c r="BO12" s="39">
        <v>229365.88107999999</v>
      </c>
      <c r="BP12" s="38">
        <v>0</v>
      </c>
      <c r="BQ12" s="38">
        <v>14698884.969930001</v>
      </c>
      <c r="BR12" s="38">
        <v>14398746.219800001</v>
      </c>
      <c r="BS12" s="38">
        <v>1999607.6933600002</v>
      </c>
      <c r="BT12" s="38">
        <v>107540.70806000009</v>
      </c>
      <c r="BU12" s="38">
        <v>0</v>
      </c>
      <c r="BV12" s="38">
        <v>0</v>
      </c>
      <c r="BW12" s="38">
        <v>760326.26637999993</v>
      </c>
      <c r="BX12" s="38">
        <v>758370.14905999997</v>
      </c>
      <c r="BY12" s="38">
        <v>5966002.8051900007</v>
      </c>
      <c r="BZ12" s="38">
        <v>4277344.9867500011</v>
      </c>
      <c r="CA12" s="38">
        <v>25786866.46827</v>
      </c>
      <c r="CB12" s="38">
        <v>19729659.40992</v>
      </c>
      <c r="CC12" s="38">
        <v>67645002.842989996</v>
      </c>
      <c r="CD12" s="38">
        <v>4000629.0203900002</v>
      </c>
      <c r="CE12" s="40">
        <f t="shared" si="0"/>
        <v>249.7818</v>
      </c>
      <c r="CF12" s="40">
        <f t="shared" si="0"/>
        <v>394.6542</v>
      </c>
    </row>
    <row r="13" spans="1:84" s="35" customFormat="1" ht="15" customHeight="1" x14ac:dyDescent="0.3">
      <c r="A13" s="36">
        <f t="shared" si="1"/>
        <v>4</v>
      </c>
      <c r="B13" s="37">
        <v>45664</v>
      </c>
      <c r="C13" s="38">
        <v>16120743.335019998</v>
      </c>
      <c r="D13" s="38">
        <v>4501763.1360799987</v>
      </c>
      <c r="E13" s="38">
        <v>23814819.806120001</v>
      </c>
      <c r="F13" s="38"/>
      <c r="G13" s="38">
        <v>144930906.06057</v>
      </c>
      <c r="H13" s="38">
        <v>4208890</v>
      </c>
      <c r="I13" s="38">
        <v>0</v>
      </c>
      <c r="J13" s="38">
        <v>0</v>
      </c>
      <c r="K13" s="38">
        <v>39000000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5807102.0907199997</v>
      </c>
      <c r="T13" s="38">
        <v>5807102.0907199997</v>
      </c>
      <c r="U13" s="38">
        <v>62092285.342610002</v>
      </c>
      <c r="V13" s="42"/>
      <c r="W13" s="38">
        <v>167581285.94982001</v>
      </c>
      <c r="X13" s="38">
        <v>14517755.2268</v>
      </c>
      <c r="Y13" s="38">
        <v>25585257.622607</v>
      </c>
      <c r="Z13" s="38">
        <v>4226481.8761569988</v>
      </c>
      <c r="AA13" s="38">
        <v>55314333.19534</v>
      </c>
      <c r="AB13" s="38">
        <v>9248198.2035780028</v>
      </c>
      <c r="AC13" s="38">
        <v>270566.73850000004</v>
      </c>
      <c r="AD13" s="38">
        <v>270012.10490000003</v>
      </c>
      <c r="AE13" s="38">
        <v>1608725.9226820001</v>
      </c>
      <c r="AF13" s="38">
        <v>404866.38543200004</v>
      </c>
      <c r="AG13" s="38">
        <v>5742509.3661199994</v>
      </c>
      <c r="AH13" s="38">
        <v>629619.15900999971</v>
      </c>
      <c r="AI13" s="38">
        <v>0</v>
      </c>
      <c r="AJ13" s="38">
        <v>0</v>
      </c>
      <c r="AK13" s="38">
        <v>28413.660820000001</v>
      </c>
      <c r="AL13" s="38">
        <v>28413.660820000001</v>
      </c>
      <c r="AM13" s="38">
        <v>5.7782399999999994</v>
      </c>
      <c r="AN13" s="38">
        <v>0</v>
      </c>
      <c r="AO13" s="38">
        <v>0</v>
      </c>
      <c r="AP13" s="38">
        <v>0</v>
      </c>
      <c r="AQ13" s="38">
        <v>89165.544043500006</v>
      </c>
      <c r="AR13" s="38">
        <v>0</v>
      </c>
      <c r="AS13" s="38">
        <v>71180.745081000001</v>
      </c>
      <c r="AT13" s="38">
        <v>62663.622218999997</v>
      </c>
      <c r="AU13" s="38">
        <v>2741114.3648200002</v>
      </c>
      <c r="AV13" s="38">
        <v>918520.25513000018</v>
      </c>
      <c r="AW13" s="38">
        <v>482466.94534999999</v>
      </c>
      <c r="AX13" s="38">
        <v>364842.02798000001</v>
      </c>
      <c r="AY13" s="38">
        <v>1784333.5024699999</v>
      </c>
      <c r="AZ13" s="38">
        <v>307645.84554999997</v>
      </c>
      <c r="BA13" s="38">
        <v>0</v>
      </c>
      <c r="BB13" s="38">
        <v>0</v>
      </c>
      <c r="BC13" s="42"/>
      <c r="BD13" s="42"/>
      <c r="BE13" s="38">
        <v>0</v>
      </c>
      <c r="BF13" s="38">
        <v>0</v>
      </c>
      <c r="BG13" s="38">
        <v>93718073.386069998</v>
      </c>
      <c r="BH13" s="38">
        <v>16461263.14078</v>
      </c>
      <c r="BI13" s="38">
        <v>233393.20690499997</v>
      </c>
      <c r="BJ13" s="38">
        <v>13.990139999979874</v>
      </c>
      <c r="BK13" s="38">
        <v>1739977.6463949999</v>
      </c>
      <c r="BL13" s="38">
        <v>108981.93327999991</v>
      </c>
      <c r="BM13" s="38">
        <v>152429.10198500002</v>
      </c>
      <c r="BN13" s="38">
        <v>77435.131910000011</v>
      </c>
      <c r="BO13" s="39">
        <v>233849.75807000001</v>
      </c>
      <c r="BP13" s="38">
        <v>0</v>
      </c>
      <c r="BQ13" s="38">
        <v>16245374.74821</v>
      </c>
      <c r="BR13" s="38">
        <v>16245236.013079999</v>
      </c>
      <c r="BS13" s="38">
        <v>1999758.2202600001</v>
      </c>
      <c r="BT13" s="38">
        <v>107691.23496000003</v>
      </c>
      <c r="BU13" s="38">
        <v>0</v>
      </c>
      <c r="BV13" s="38">
        <v>0</v>
      </c>
      <c r="BW13" s="38">
        <v>515683.12291000003</v>
      </c>
      <c r="BX13" s="38">
        <v>513963.92660000001</v>
      </c>
      <c r="BY13" s="38">
        <v>5915393.8583299993</v>
      </c>
      <c r="BZ13" s="38">
        <v>4349372.3758799993</v>
      </c>
      <c r="CA13" s="38">
        <v>27035859.663070001</v>
      </c>
      <c r="CB13" s="38">
        <v>21402694.605859999</v>
      </c>
      <c r="CC13" s="38">
        <v>66682213.722999997</v>
      </c>
      <c r="CD13" s="38">
        <v>4115315.7851999998</v>
      </c>
      <c r="CE13" s="40">
        <f t="shared" si="0"/>
        <v>251.3133</v>
      </c>
      <c r="CF13" s="40">
        <f t="shared" si="0"/>
        <v>352.77379999999999</v>
      </c>
    </row>
    <row r="14" spans="1:84" s="35" customFormat="1" ht="15" customHeight="1" x14ac:dyDescent="0.3">
      <c r="A14" s="36">
        <f t="shared" si="1"/>
        <v>5</v>
      </c>
      <c r="B14" s="37">
        <v>45665</v>
      </c>
      <c r="C14" s="38">
        <v>18227889.9417</v>
      </c>
      <c r="D14" s="38">
        <v>7414687.5161600001</v>
      </c>
      <c r="E14" s="38">
        <v>25348770.094190001</v>
      </c>
      <c r="F14" s="38"/>
      <c r="G14" s="38">
        <v>144778386.52500999</v>
      </c>
      <c r="H14" s="38">
        <v>4219590</v>
      </c>
      <c r="I14" s="38">
        <v>0</v>
      </c>
      <c r="J14" s="38">
        <v>0</v>
      </c>
      <c r="K14" s="38">
        <v>37000000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7756185.0107700005</v>
      </c>
      <c r="T14" s="38">
        <v>7756185.0107700005</v>
      </c>
      <c r="U14" s="38">
        <v>62092285.342610002</v>
      </c>
      <c r="V14" s="42"/>
      <c r="W14" s="38">
        <v>171018946.22905999</v>
      </c>
      <c r="X14" s="38">
        <v>19390462.526930001</v>
      </c>
      <c r="Y14" s="38">
        <v>25416682.794043999</v>
      </c>
      <c r="Z14" s="38">
        <v>4188434.1852909997</v>
      </c>
      <c r="AA14" s="38">
        <v>55424820.029684</v>
      </c>
      <c r="AB14" s="38">
        <v>9592069.9436419997</v>
      </c>
      <c r="AC14" s="38">
        <v>323920.98739999998</v>
      </c>
      <c r="AD14" s="38">
        <v>323367.87286</v>
      </c>
      <c r="AE14" s="38">
        <v>1508678.681994</v>
      </c>
      <c r="AF14" s="38">
        <v>408186.03276399989</v>
      </c>
      <c r="AG14" s="38">
        <v>5476646.4234699998</v>
      </c>
      <c r="AH14" s="38">
        <v>633631.2795399999</v>
      </c>
      <c r="AI14" s="38">
        <v>0</v>
      </c>
      <c r="AJ14" s="38">
        <v>0</v>
      </c>
      <c r="AK14" s="38">
        <v>31009.586950000001</v>
      </c>
      <c r="AL14" s="38">
        <v>28485.895100000002</v>
      </c>
      <c r="AM14" s="38">
        <v>5.7782399999999994</v>
      </c>
      <c r="AN14" s="38">
        <v>0</v>
      </c>
      <c r="AO14" s="38">
        <v>0</v>
      </c>
      <c r="AP14" s="38">
        <v>0</v>
      </c>
      <c r="AQ14" s="38">
        <v>101714.402552</v>
      </c>
      <c r="AR14" s="38">
        <v>0</v>
      </c>
      <c r="AS14" s="38">
        <v>40158.429392999999</v>
      </c>
      <c r="AT14" s="38">
        <v>31641.306530999998</v>
      </c>
      <c r="AU14" s="38">
        <v>6015466.6719400007</v>
      </c>
      <c r="AV14" s="38">
        <v>933676.09383000061</v>
      </c>
      <c r="AW14" s="38">
        <v>313808.37066999997</v>
      </c>
      <c r="AX14" s="38">
        <v>256765.58250999998</v>
      </c>
      <c r="AY14" s="38">
        <v>1669127.3074100001</v>
      </c>
      <c r="AZ14" s="38">
        <v>133002.60866000014</v>
      </c>
      <c r="BA14" s="38">
        <v>0</v>
      </c>
      <c r="BB14" s="38">
        <v>0</v>
      </c>
      <c r="BC14" s="42"/>
      <c r="BD14" s="42"/>
      <c r="BE14" s="38">
        <v>0</v>
      </c>
      <c r="BF14" s="38">
        <v>0</v>
      </c>
      <c r="BG14" s="38">
        <v>96322039.463750005</v>
      </c>
      <c r="BH14" s="38">
        <v>16529260.800729999</v>
      </c>
      <c r="BI14" s="38">
        <v>234628.40211499998</v>
      </c>
      <c r="BJ14" s="38">
        <v>14.056539999990491</v>
      </c>
      <c r="BK14" s="38">
        <v>1670444.1649499999</v>
      </c>
      <c r="BL14" s="38">
        <v>107443.27708999978</v>
      </c>
      <c r="BM14" s="38">
        <v>152625.96052499997</v>
      </c>
      <c r="BN14" s="38">
        <v>77631.990449999968</v>
      </c>
      <c r="BO14" s="39">
        <v>234444.2598</v>
      </c>
      <c r="BP14" s="38">
        <v>0</v>
      </c>
      <c r="BQ14" s="38">
        <v>15458804.339020001</v>
      </c>
      <c r="BR14" s="38">
        <v>15458665.618890001</v>
      </c>
      <c r="BS14" s="38">
        <v>2624315.1546299998</v>
      </c>
      <c r="BT14" s="38">
        <v>107986.66284999996</v>
      </c>
      <c r="BU14" s="38">
        <v>0</v>
      </c>
      <c r="BV14" s="38">
        <v>0</v>
      </c>
      <c r="BW14" s="38">
        <v>240740.16495999999</v>
      </c>
      <c r="BX14" s="38">
        <v>240106.57757999998</v>
      </c>
      <c r="BY14" s="38">
        <v>5330094.5419199998</v>
      </c>
      <c r="BZ14" s="38">
        <v>485304.47170999961</v>
      </c>
      <c r="CA14" s="38">
        <v>25946096.987920001</v>
      </c>
      <c r="CB14" s="38">
        <v>16477152.65511</v>
      </c>
      <c r="CC14" s="38">
        <v>70375942.475830004</v>
      </c>
      <c r="CD14" s="38">
        <v>4132315.2001800002</v>
      </c>
      <c r="CE14" s="40">
        <f t="shared" si="0"/>
        <v>243.0077</v>
      </c>
      <c r="CF14" s="40">
        <f t="shared" si="0"/>
        <v>469.23970000000003</v>
      </c>
    </row>
    <row r="15" spans="1:84" s="35" customFormat="1" ht="15" customHeight="1" x14ac:dyDescent="0.3">
      <c r="A15" s="36">
        <f t="shared" si="1"/>
        <v>6</v>
      </c>
      <c r="B15" s="37">
        <v>45666</v>
      </c>
      <c r="C15" s="38">
        <v>15675306.888470002</v>
      </c>
      <c r="D15" s="38">
        <v>6056563.1701300014</v>
      </c>
      <c r="E15" s="38">
        <v>25229539.869940002</v>
      </c>
      <c r="F15" s="38"/>
      <c r="G15" s="38">
        <v>146041280.01425999</v>
      </c>
      <c r="H15" s="38">
        <v>4222970</v>
      </c>
      <c r="I15" s="38">
        <v>0</v>
      </c>
      <c r="J15" s="38">
        <v>0</v>
      </c>
      <c r="K15" s="38">
        <v>34000000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6853022.1134199994</v>
      </c>
      <c r="T15" s="38">
        <v>6853022.1134199994</v>
      </c>
      <c r="U15" s="38">
        <v>62092285.342610002</v>
      </c>
      <c r="V15" s="42"/>
      <c r="W15" s="38">
        <v>165706863.54348001</v>
      </c>
      <c r="X15" s="38">
        <v>17132555.283550002</v>
      </c>
      <c r="Y15" s="38">
        <v>25202293.087572999</v>
      </c>
      <c r="Z15" s="38">
        <v>4187364.7915509981</v>
      </c>
      <c r="AA15" s="38">
        <v>54877576.242146</v>
      </c>
      <c r="AB15" s="38">
        <v>9556941.3733080029</v>
      </c>
      <c r="AC15" s="38">
        <v>363350.04465999996</v>
      </c>
      <c r="AD15" s="38">
        <v>362798.83045999997</v>
      </c>
      <c r="AE15" s="38">
        <v>1464837.8161320002</v>
      </c>
      <c r="AF15" s="38">
        <v>408541.96525200014</v>
      </c>
      <c r="AG15" s="38">
        <v>5526746.2526500011</v>
      </c>
      <c r="AH15" s="38">
        <v>632136.02626000089</v>
      </c>
      <c r="AI15" s="38">
        <v>0</v>
      </c>
      <c r="AJ15" s="38">
        <v>0</v>
      </c>
      <c r="AK15" s="38">
        <v>28508.713039999999</v>
      </c>
      <c r="AL15" s="38">
        <v>28508.713039999999</v>
      </c>
      <c r="AM15" s="38">
        <v>5.7782399999999994</v>
      </c>
      <c r="AN15" s="38">
        <v>0</v>
      </c>
      <c r="AO15" s="38">
        <v>0</v>
      </c>
      <c r="AP15" s="38">
        <v>0</v>
      </c>
      <c r="AQ15" s="38">
        <v>116295.161815</v>
      </c>
      <c r="AR15" s="38">
        <v>0</v>
      </c>
      <c r="AS15" s="38">
        <v>40183.774893000002</v>
      </c>
      <c r="AT15" s="38">
        <v>31666.652031000001</v>
      </c>
      <c r="AU15" s="38">
        <v>5582951.4777799994</v>
      </c>
      <c r="AV15" s="38">
        <v>449898.72048999928</v>
      </c>
      <c r="AW15" s="38">
        <v>173859.77718999999</v>
      </c>
      <c r="AX15" s="38">
        <v>104391.0664</v>
      </c>
      <c r="AY15" s="38">
        <v>1789013.3739799999</v>
      </c>
      <c r="AZ15" s="38">
        <v>111713.47059999988</v>
      </c>
      <c r="BA15" s="38">
        <v>0</v>
      </c>
      <c r="BB15" s="38">
        <v>0</v>
      </c>
      <c r="BC15" s="42"/>
      <c r="BD15" s="42"/>
      <c r="BE15" s="38">
        <v>0</v>
      </c>
      <c r="BF15" s="38">
        <v>0</v>
      </c>
      <c r="BG15" s="38">
        <v>95165621.500100002</v>
      </c>
      <c r="BH15" s="38">
        <v>15873961.609409999</v>
      </c>
      <c r="BI15" s="38">
        <v>234094.49450500001</v>
      </c>
      <c r="BJ15" s="38">
        <v>14.063300000001618</v>
      </c>
      <c r="BK15" s="38">
        <v>1583436.7104500001</v>
      </c>
      <c r="BL15" s="38">
        <v>105676.23105500001</v>
      </c>
      <c r="BM15" s="38">
        <v>146868.43273999999</v>
      </c>
      <c r="BN15" s="38">
        <v>77694.175669999982</v>
      </c>
      <c r="BO15" s="39">
        <v>234632.05567999999</v>
      </c>
      <c r="BP15" s="38">
        <v>0</v>
      </c>
      <c r="BQ15" s="38">
        <v>17312461.376290001</v>
      </c>
      <c r="BR15" s="38">
        <v>17312322.671160001</v>
      </c>
      <c r="BS15" s="38">
        <v>2721720.9627799997</v>
      </c>
      <c r="BT15" s="38">
        <v>108093.16460999986</v>
      </c>
      <c r="BU15" s="38">
        <v>0</v>
      </c>
      <c r="BV15" s="38">
        <v>0</v>
      </c>
      <c r="BW15" s="38">
        <v>150508.02093</v>
      </c>
      <c r="BX15" s="38">
        <v>148506.06046000001</v>
      </c>
      <c r="BY15" s="38">
        <v>5366809.512480001</v>
      </c>
      <c r="BZ15" s="38">
        <v>476442.33802000078</v>
      </c>
      <c r="CA15" s="38">
        <v>27750531.56586</v>
      </c>
      <c r="CB15" s="38">
        <v>18228748.70428</v>
      </c>
      <c r="CC15" s="38">
        <v>67415089.934239998</v>
      </c>
      <c r="CD15" s="38">
        <v>3968490.4023500001</v>
      </c>
      <c r="CE15" s="40">
        <f t="shared" si="0"/>
        <v>245.80080000000001</v>
      </c>
      <c r="CF15" s="40">
        <f t="shared" si="0"/>
        <v>431.71469999999999</v>
      </c>
    </row>
    <row r="16" spans="1:84" s="35" customFormat="1" ht="15" customHeight="1" x14ac:dyDescent="0.3">
      <c r="A16" s="36">
        <f t="shared" si="1"/>
        <v>7</v>
      </c>
      <c r="B16" s="37">
        <v>45667</v>
      </c>
      <c r="C16" s="38">
        <v>15023764.030160001</v>
      </c>
      <c r="D16" s="38">
        <v>5241550.0363200009</v>
      </c>
      <c r="E16" s="38">
        <v>24938005.061730001</v>
      </c>
      <c r="F16" s="38"/>
      <c r="G16" s="38">
        <v>146049952.32482001</v>
      </c>
      <c r="H16" s="38">
        <v>4223610</v>
      </c>
      <c r="I16" s="38">
        <v>0</v>
      </c>
      <c r="J16" s="38">
        <v>0</v>
      </c>
      <c r="K16" s="38">
        <v>34000000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6310106.6908900002</v>
      </c>
      <c r="T16" s="38">
        <v>6310106.6908900002</v>
      </c>
      <c r="U16" s="38">
        <v>62092285.342610002</v>
      </c>
      <c r="V16" s="42"/>
      <c r="W16" s="38">
        <v>164229542.76497999</v>
      </c>
      <c r="X16" s="38">
        <v>15775266.7272</v>
      </c>
      <c r="Y16" s="38">
        <v>25204494.599222999</v>
      </c>
      <c r="Z16" s="38">
        <v>4160976.454545998</v>
      </c>
      <c r="AA16" s="38">
        <v>54691550.847630002</v>
      </c>
      <c r="AB16" s="38">
        <v>9517293.1119879968</v>
      </c>
      <c r="AC16" s="38">
        <v>271782.07193999999</v>
      </c>
      <c r="AD16" s="38">
        <v>271232.64595999999</v>
      </c>
      <c r="AE16" s="38">
        <v>1430673.423706</v>
      </c>
      <c r="AF16" s="38">
        <v>405841.88067599991</v>
      </c>
      <c r="AG16" s="38">
        <v>5625082.1103000008</v>
      </c>
      <c r="AH16" s="38">
        <v>640264.13171000057</v>
      </c>
      <c r="AI16" s="38">
        <v>0</v>
      </c>
      <c r="AJ16" s="38">
        <v>0</v>
      </c>
      <c r="AK16" s="38">
        <v>28513.033589999999</v>
      </c>
      <c r="AL16" s="38">
        <v>28513.033589999999</v>
      </c>
      <c r="AM16" s="38">
        <v>5.7782399999999994</v>
      </c>
      <c r="AN16" s="38">
        <v>0</v>
      </c>
      <c r="AO16" s="38">
        <v>0</v>
      </c>
      <c r="AP16" s="38">
        <v>0</v>
      </c>
      <c r="AQ16" s="38">
        <v>113001.81741650001</v>
      </c>
      <c r="AR16" s="38">
        <v>0</v>
      </c>
      <c r="AS16" s="38">
        <v>40188.574041</v>
      </c>
      <c r="AT16" s="38">
        <v>31671.451179</v>
      </c>
      <c r="AU16" s="38">
        <v>5737300.5586100006</v>
      </c>
      <c r="AV16" s="38">
        <v>546134.25740000047</v>
      </c>
      <c r="AW16" s="38">
        <v>106868.24281</v>
      </c>
      <c r="AX16" s="38">
        <v>105295.12917</v>
      </c>
      <c r="AY16" s="38">
        <v>1860702.0585700001</v>
      </c>
      <c r="AZ16" s="38">
        <v>119415.87873</v>
      </c>
      <c r="BA16" s="38">
        <v>0</v>
      </c>
      <c r="BB16" s="38">
        <v>0</v>
      </c>
      <c r="BC16" s="42"/>
      <c r="BD16" s="42"/>
      <c r="BE16" s="38">
        <v>0</v>
      </c>
      <c r="BF16" s="38">
        <v>0</v>
      </c>
      <c r="BG16" s="38">
        <v>95110163.116080001</v>
      </c>
      <c r="BH16" s="38">
        <v>15826637.974950001</v>
      </c>
      <c r="BI16" s="38">
        <v>233867.24294499998</v>
      </c>
      <c r="BJ16" s="38">
        <v>14.03513999999268</v>
      </c>
      <c r="BK16" s="38">
        <v>1568302.114055</v>
      </c>
      <c r="BL16" s="38">
        <v>88204.845780000003</v>
      </c>
      <c r="BM16" s="38">
        <v>104030.09345</v>
      </c>
      <c r="BN16" s="38">
        <v>77705.950379999995</v>
      </c>
      <c r="BO16" s="39">
        <v>234667.61465999999</v>
      </c>
      <c r="BP16" s="38">
        <v>0</v>
      </c>
      <c r="BQ16" s="38">
        <v>18783783.924960002</v>
      </c>
      <c r="BR16" s="38">
        <v>18783645.219670001</v>
      </c>
      <c r="BS16" s="38">
        <v>2721819.2420099997</v>
      </c>
      <c r="BT16" s="38">
        <v>108131.21811999986</v>
      </c>
      <c r="BU16" s="38">
        <v>0</v>
      </c>
      <c r="BV16" s="38">
        <v>0</v>
      </c>
      <c r="BW16" s="38">
        <v>188001.4258</v>
      </c>
      <c r="BX16" s="38">
        <v>186525.25255</v>
      </c>
      <c r="BY16" s="38">
        <v>5335116.3245300008</v>
      </c>
      <c r="BZ16" s="38">
        <v>459537.95980000106</v>
      </c>
      <c r="CA16" s="38">
        <v>29169587.982409999</v>
      </c>
      <c r="CB16" s="38">
        <v>19703764.481449999</v>
      </c>
      <c r="CC16" s="38">
        <v>65940575.133670002</v>
      </c>
      <c r="CD16" s="38">
        <v>3956659.4937399998</v>
      </c>
      <c r="CE16" s="40">
        <f t="shared" si="0"/>
        <v>249.05690000000001</v>
      </c>
      <c r="CF16" s="40">
        <f t="shared" si="0"/>
        <v>398.70170000000002</v>
      </c>
    </row>
    <row r="17" spans="1:84" s="35" customFormat="1" ht="15" customHeight="1" x14ac:dyDescent="0.3">
      <c r="A17" s="36">
        <f t="shared" si="1"/>
        <v>8</v>
      </c>
      <c r="B17" s="37">
        <v>45668</v>
      </c>
      <c r="C17" s="38">
        <v>13871577.35399</v>
      </c>
      <c r="D17" s="38">
        <v>4315080.4578499999</v>
      </c>
      <c r="E17" s="38">
        <v>28162202.863260001</v>
      </c>
      <c r="F17" s="38"/>
      <c r="G17" s="38">
        <v>146129187.68612999</v>
      </c>
      <c r="H17" s="38">
        <v>4228250</v>
      </c>
      <c r="I17" s="38">
        <v>0</v>
      </c>
      <c r="J17" s="38">
        <v>0</v>
      </c>
      <c r="K17" s="38">
        <v>32500000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5695553.6385699995</v>
      </c>
      <c r="T17" s="38">
        <v>5695553.6385699995</v>
      </c>
      <c r="U17" s="38">
        <v>65782033.103890002</v>
      </c>
      <c r="V17" s="42"/>
      <c r="W17" s="38">
        <v>160576488.43805999</v>
      </c>
      <c r="X17" s="38">
        <v>14238884.096419999</v>
      </c>
      <c r="Y17" s="38">
        <v>25361865.476879001</v>
      </c>
      <c r="Z17" s="38">
        <v>4134491.345927001</v>
      </c>
      <c r="AA17" s="38">
        <v>54752176.553330012</v>
      </c>
      <c r="AB17" s="38">
        <v>9526993.2980480026</v>
      </c>
      <c r="AC17" s="38">
        <v>244648.86345999999</v>
      </c>
      <c r="AD17" s="38">
        <v>244101.40912999999</v>
      </c>
      <c r="AE17" s="38">
        <v>1325706.8910200002</v>
      </c>
      <c r="AF17" s="38">
        <v>406960.7822400002</v>
      </c>
      <c r="AG17" s="38">
        <v>5615994.21808</v>
      </c>
      <c r="AH17" s="38">
        <v>638775.57295000018</v>
      </c>
      <c r="AI17" s="38">
        <v>0</v>
      </c>
      <c r="AJ17" s="38">
        <v>0</v>
      </c>
      <c r="AK17" s="38">
        <v>28544.357619999999</v>
      </c>
      <c r="AL17" s="38">
        <v>28544.357619999999</v>
      </c>
      <c r="AM17" s="38">
        <v>5.7782399999999994</v>
      </c>
      <c r="AN17" s="38">
        <v>0</v>
      </c>
      <c r="AO17" s="38">
        <v>0</v>
      </c>
      <c r="AP17" s="38">
        <v>0</v>
      </c>
      <c r="AQ17" s="38">
        <v>109457.45392649999</v>
      </c>
      <c r="AR17" s="38">
        <v>0</v>
      </c>
      <c r="AS17" s="38">
        <v>40223.367864</v>
      </c>
      <c r="AT17" s="38">
        <v>31706.245002</v>
      </c>
      <c r="AU17" s="38">
        <v>6000166.7005700003</v>
      </c>
      <c r="AV17" s="38">
        <v>706508.71711000055</v>
      </c>
      <c r="AW17" s="38">
        <v>204196.83797999998</v>
      </c>
      <c r="AX17" s="38">
        <v>98018.551559999978</v>
      </c>
      <c r="AY17" s="38">
        <v>2000736.81064</v>
      </c>
      <c r="AZ17" s="38">
        <v>107776.51438000007</v>
      </c>
      <c r="BA17" s="38">
        <v>0</v>
      </c>
      <c r="BB17" s="38">
        <v>0</v>
      </c>
      <c r="BC17" s="42"/>
      <c r="BD17" s="42"/>
      <c r="BE17" s="38">
        <v>0</v>
      </c>
      <c r="BF17" s="38">
        <v>0</v>
      </c>
      <c r="BG17" s="38">
        <v>95683723.309609994</v>
      </c>
      <c r="BH17" s="38">
        <v>15923876.793959999</v>
      </c>
      <c r="BI17" s="38">
        <v>217909.15409</v>
      </c>
      <c r="BJ17" s="38">
        <v>14.039689999983239</v>
      </c>
      <c r="BK17" s="38">
        <v>1465418.425395</v>
      </c>
      <c r="BL17" s="38">
        <v>78599.253590000008</v>
      </c>
      <c r="BM17" s="38">
        <v>104115.460145</v>
      </c>
      <c r="BN17" s="38">
        <v>77791.317074999999</v>
      </c>
      <c r="BO17" s="39">
        <v>234925.41727999999</v>
      </c>
      <c r="BP17" s="38">
        <v>0</v>
      </c>
      <c r="BQ17" s="38">
        <v>17098610.876449998</v>
      </c>
      <c r="BR17" s="38">
        <v>16798472.173789997</v>
      </c>
      <c r="BS17" s="38">
        <v>2727848.8322600001</v>
      </c>
      <c r="BT17" s="38">
        <v>108260.07537000021</v>
      </c>
      <c r="BU17" s="38">
        <v>0</v>
      </c>
      <c r="BV17" s="38">
        <v>0</v>
      </c>
      <c r="BW17" s="38">
        <v>287478.19328999997</v>
      </c>
      <c r="BX17" s="38">
        <v>287259.53185999999</v>
      </c>
      <c r="BY17" s="38">
        <v>9318957.6445799991</v>
      </c>
      <c r="BZ17" s="38">
        <v>4479499.5628699996</v>
      </c>
      <c r="CA17" s="38">
        <v>31455264.003490001</v>
      </c>
      <c r="CB17" s="38">
        <v>21829895.95425</v>
      </c>
      <c r="CC17" s="38">
        <v>64228459.306120001</v>
      </c>
      <c r="CD17" s="38">
        <v>3980969.1984899999</v>
      </c>
      <c r="CE17" s="40">
        <f t="shared" si="0"/>
        <v>250.00829999999999</v>
      </c>
      <c r="CF17" s="40">
        <f t="shared" si="0"/>
        <v>357.67380000000003</v>
      </c>
    </row>
    <row r="18" spans="1:84" s="35" customFormat="1" ht="15" customHeight="1" x14ac:dyDescent="0.3">
      <c r="A18" s="36">
        <f t="shared" si="1"/>
        <v>9</v>
      </c>
      <c r="B18" s="37">
        <v>45671</v>
      </c>
      <c r="C18" s="38">
        <v>13951761.7435</v>
      </c>
      <c r="D18" s="38">
        <v>3804806.4980600011</v>
      </c>
      <c r="E18" s="38">
        <v>26588435.133280002</v>
      </c>
      <c r="F18" s="38"/>
      <c r="G18" s="38">
        <v>146286848.08346</v>
      </c>
      <c r="H18" s="38">
        <v>4228410</v>
      </c>
      <c r="I18" s="38">
        <v>0</v>
      </c>
      <c r="J18" s="38">
        <v>0</v>
      </c>
      <c r="K18" s="38">
        <v>33000000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5355477.6653699996</v>
      </c>
      <c r="T18" s="38">
        <v>5355477.6653699996</v>
      </c>
      <c r="U18" s="38">
        <v>65782033.103890002</v>
      </c>
      <c r="V18" s="42"/>
      <c r="W18" s="38">
        <v>159400489.52171999</v>
      </c>
      <c r="X18" s="38">
        <v>13388694.16343</v>
      </c>
      <c r="Y18" s="38">
        <v>24946869.693403006</v>
      </c>
      <c r="Z18" s="38">
        <v>4251422.246790003</v>
      </c>
      <c r="AA18" s="38">
        <v>55759678.144534007</v>
      </c>
      <c r="AB18" s="38">
        <v>9554273.5949840024</v>
      </c>
      <c r="AC18" s="38">
        <v>292134.59544</v>
      </c>
      <c r="AD18" s="38">
        <v>291590.05871000001</v>
      </c>
      <c r="AE18" s="38">
        <v>1318086.2563219999</v>
      </c>
      <c r="AF18" s="38">
        <v>407312.08933199989</v>
      </c>
      <c r="AG18" s="38">
        <v>5933678.8293000003</v>
      </c>
      <c r="AH18" s="38">
        <v>638849.88738000067</v>
      </c>
      <c r="AI18" s="38">
        <v>0</v>
      </c>
      <c r="AJ18" s="38">
        <v>0</v>
      </c>
      <c r="AK18" s="38">
        <v>28545.437760000001</v>
      </c>
      <c r="AL18" s="38">
        <v>28545.437760000001</v>
      </c>
      <c r="AM18" s="38">
        <v>5.7782399999999994</v>
      </c>
      <c r="AN18" s="38">
        <v>0</v>
      </c>
      <c r="AO18" s="38">
        <v>0</v>
      </c>
      <c r="AP18" s="38">
        <v>0</v>
      </c>
      <c r="AQ18" s="38">
        <v>108853.56096750002</v>
      </c>
      <c r="AR18" s="38">
        <v>0</v>
      </c>
      <c r="AS18" s="38">
        <v>40224.567650999998</v>
      </c>
      <c r="AT18" s="38">
        <v>31707.444788999997</v>
      </c>
      <c r="AU18" s="38">
        <v>5622391.2051300006</v>
      </c>
      <c r="AV18" s="38">
        <v>485297.10871000029</v>
      </c>
      <c r="AW18" s="38">
        <v>292880.22424000001</v>
      </c>
      <c r="AX18" s="38">
        <v>146754.79348000002</v>
      </c>
      <c r="AY18" s="38">
        <v>1835773.5692499999</v>
      </c>
      <c r="AZ18" s="38">
        <v>172020.15293999994</v>
      </c>
      <c r="BA18" s="38">
        <v>0</v>
      </c>
      <c r="BB18" s="38">
        <v>0</v>
      </c>
      <c r="BC18" s="42"/>
      <c r="BD18" s="42"/>
      <c r="BE18" s="38">
        <v>0</v>
      </c>
      <c r="BF18" s="38">
        <v>0</v>
      </c>
      <c r="BG18" s="38">
        <v>96179121.862240002</v>
      </c>
      <c r="BH18" s="38">
        <v>16007772.814859999</v>
      </c>
      <c r="BI18" s="38">
        <v>221641.06619000001</v>
      </c>
      <c r="BJ18" s="38">
        <v>8.677750000024389</v>
      </c>
      <c r="BK18" s="38">
        <v>1535893.2322799999</v>
      </c>
      <c r="BL18" s="38">
        <v>143236.70466499994</v>
      </c>
      <c r="BM18" s="38">
        <v>26324.143069999998</v>
      </c>
      <c r="BN18" s="38">
        <v>0</v>
      </c>
      <c r="BO18" s="39">
        <v>234934.30703</v>
      </c>
      <c r="BP18" s="38">
        <v>0</v>
      </c>
      <c r="BQ18" s="38">
        <v>17874694.81174</v>
      </c>
      <c r="BR18" s="38">
        <v>17874556.124079999</v>
      </c>
      <c r="BS18" s="38">
        <v>2727934.5211999998</v>
      </c>
      <c r="BT18" s="38">
        <v>108285.53859000001</v>
      </c>
      <c r="BU18" s="38">
        <v>0</v>
      </c>
      <c r="BV18" s="38">
        <v>0</v>
      </c>
      <c r="BW18" s="38">
        <v>386142.22026999999</v>
      </c>
      <c r="BX18" s="38">
        <v>382535.80900000001</v>
      </c>
      <c r="BY18" s="38">
        <v>9320567.9726600014</v>
      </c>
      <c r="BZ18" s="38">
        <v>4473303.775390001</v>
      </c>
      <c r="CA18" s="38">
        <v>32328132.274440002</v>
      </c>
      <c r="CB18" s="38">
        <v>22981926.629480001</v>
      </c>
      <c r="CC18" s="38">
        <v>63850989.587800004</v>
      </c>
      <c r="CD18" s="38">
        <v>4001943.2037200001</v>
      </c>
      <c r="CE18" s="40">
        <f t="shared" si="0"/>
        <v>249.64449999999999</v>
      </c>
      <c r="CF18" s="40">
        <f t="shared" si="0"/>
        <v>334.5548</v>
      </c>
    </row>
    <row r="19" spans="1:84" s="35" customFormat="1" ht="15" customHeight="1" x14ac:dyDescent="0.3">
      <c r="A19" s="36">
        <f t="shared" si="1"/>
        <v>10</v>
      </c>
      <c r="B19" s="37">
        <v>45672</v>
      </c>
      <c r="C19" s="38">
        <v>17958834.302440003</v>
      </c>
      <c r="D19" s="38">
        <v>7503408.9705000035</v>
      </c>
      <c r="E19" s="38">
        <v>28665200.36538</v>
      </c>
      <c r="F19" s="38"/>
      <c r="G19" s="38">
        <v>146162212.9016</v>
      </c>
      <c r="H19" s="38">
        <v>4226920</v>
      </c>
      <c r="I19" s="38">
        <v>0</v>
      </c>
      <c r="J19" s="38">
        <v>0</v>
      </c>
      <c r="K19" s="38">
        <v>29500000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7820219.3136700001</v>
      </c>
      <c r="T19" s="38">
        <v>7820219.3136700001</v>
      </c>
      <c r="U19" s="38">
        <v>65782033.103890002</v>
      </c>
      <c r="V19" s="42"/>
      <c r="W19" s="38">
        <v>164324433.77919999</v>
      </c>
      <c r="X19" s="38">
        <v>19550548.284170002</v>
      </c>
      <c r="Y19" s="38">
        <v>24650631.934496999</v>
      </c>
      <c r="Z19" s="38">
        <v>4189420.4351779958</v>
      </c>
      <c r="AA19" s="38">
        <v>55351744.890220001</v>
      </c>
      <c r="AB19" s="38">
        <v>9394081.963759996</v>
      </c>
      <c r="AC19" s="38">
        <v>496940.85122000001</v>
      </c>
      <c r="AD19" s="38">
        <v>496397.20214000001</v>
      </c>
      <c r="AE19" s="38">
        <v>1552153.7968019999</v>
      </c>
      <c r="AF19" s="38">
        <v>404705.09177199984</v>
      </c>
      <c r="AG19" s="38">
        <v>5819139.0800499991</v>
      </c>
      <c r="AH19" s="38">
        <v>638405.54632999946</v>
      </c>
      <c r="AI19" s="38">
        <v>0</v>
      </c>
      <c r="AJ19" s="38">
        <v>0</v>
      </c>
      <c r="AK19" s="38">
        <v>28535.378970000002</v>
      </c>
      <c r="AL19" s="38">
        <v>28535.378970000002</v>
      </c>
      <c r="AM19" s="38">
        <v>5.7782399999999994</v>
      </c>
      <c r="AN19" s="38">
        <v>0</v>
      </c>
      <c r="AO19" s="38">
        <v>0</v>
      </c>
      <c r="AP19" s="38">
        <v>0</v>
      </c>
      <c r="AQ19" s="38">
        <v>108894.78339550001</v>
      </c>
      <c r="AR19" s="38">
        <v>0</v>
      </c>
      <c r="AS19" s="38">
        <v>40154.788493999993</v>
      </c>
      <c r="AT19" s="38">
        <v>31696.271771999993</v>
      </c>
      <c r="AU19" s="38">
        <v>5906374.4857999999</v>
      </c>
      <c r="AV19" s="38">
        <v>522827.33559999987</v>
      </c>
      <c r="AW19" s="38">
        <v>198663.93176000001</v>
      </c>
      <c r="AX19" s="38">
        <v>150775.86681000001</v>
      </c>
      <c r="AY19" s="38">
        <v>1993907.08451</v>
      </c>
      <c r="AZ19" s="38">
        <v>551335.02738999994</v>
      </c>
      <c r="BA19" s="38">
        <v>0</v>
      </c>
      <c r="BB19" s="38">
        <v>0</v>
      </c>
      <c r="BC19" s="42"/>
      <c r="BD19" s="42"/>
      <c r="BE19" s="38">
        <v>0</v>
      </c>
      <c r="BF19" s="38">
        <v>0</v>
      </c>
      <c r="BG19" s="38">
        <v>96147146.78396</v>
      </c>
      <c r="BH19" s="38">
        <v>16408180.11971</v>
      </c>
      <c r="BI19" s="38">
        <v>221458.94380499999</v>
      </c>
      <c r="BJ19" s="38">
        <v>8.6460599999918486</v>
      </c>
      <c r="BK19" s="38">
        <v>1604376.3365049998</v>
      </c>
      <c r="BL19" s="38">
        <v>142676.0328149999</v>
      </c>
      <c r="BM19" s="38">
        <v>26324.143069999998</v>
      </c>
      <c r="BN19" s="38">
        <v>0</v>
      </c>
      <c r="BO19" s="39">
        <v>234851.52127</v>
      </c>
      <c r="BP19" s="38">
        <v>0</v>
      </c>
      <c r="BQ19" s="38">
        <v>12121501.47305</v>
      </c>
      <c r="BR19" s="38">
        <v>12121362.80039</v>
      </c>
      <c r="BS19" s="38">
        <v>2913122.1748800003</v>
      </c>
      <c r="BT19" s="38">
        <v>108268.74017000012</v>
      </c>
      <c r="BU19" s="38">
        <v>0</v>
      </c>
      <c r="BV19" s="38">
        <v>0</v>
      </c>
      <c r="BW19" s="38">
        <v>365012.49865999998</v>
      </c>
      <c r="BX19" s="38">
        <v>363518.03599</v>
      </c>
      <c r="BY19" s="38">
        <v>9455194.1653899997</v>
      </c>
      <c r="BZ19" s="38">
        <v>4450438.5444299998</v>
      </c>
      <c r="CA19" s="38">
        <v>26941841.25663</v>
      </c>
      <c r="CB19" s="38">
        <v>17186272.799860001</v>
      </c>
      <c r="CC19" s="38">
        <v>69205305.527329996</v>
      </c>
      <c r="CD19" s="38">
        <v>4102045.0299300002</v>
      </c>
      <c r="CE19" s="40">
        <f t="shared" si="0"/>
        <v>237.44479999999999</v>
      </c>
      <c r="CF19" s="40">
        <f t="shared" si="0"/>
        <v>476.60489999999999</v>
      </c>
    </row>
    <row r="20" spans="1:84" s="35" customFormat="1" ht="15" customHeight="1" x14ac:dyDescent="0.3">
      <c r="A20" s="36">
        <f t="shared" si="1"/>
        <v>11</v>
      </c>
      <c r="B20" s="37">
        <v>45673</v>
      </c>
      <c r="C20" s="38">
        <v>15646821.36569</v>
      </c>
      <c r="D20" s="38">
        <v>5531548.4288500007</v>
      </c>
      <c r="E20" s="38">
        <v>25863031.42543</v>
      </c>
      <c r="F20" s="38"/>
      <c r="G20" s="38">
        <v>141826977.69400001</v>
      </c>
      <c r="H20" s="38">
        <v>4227340</v>
      </c>
      <c r="I20" s="38">
        <v>0</v>
      </c>
      <c r="J20" s="38">
        <v>0</v>
      </c>
      <c r="K20" s="38">
        <v>37500000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6505925.6192300003</v>
      </c>
      <c r="T20" s="38">
        <v>6505925.6192300003</v>
      </c>
      <c r="U20" s="38">
        <v>65782033.103890002</v>
      </c>
      <c r="V20" s="42"/>
      <c r="W20" s="38">
        <v>161560723.00046</v>
      </c>
      <c r="X20" s="38">
        <v>16264814.048079999</v>
      </c>
      <c r="Y20" s="38">
        <v>24757017.943320002</v>
      </c>
      <c r="Z20" s="38">
        <v>4203420.2806240022</v>
      </c>
      <c r="AA20" s="38">
        <v>55237773.503860012</v>
      </c>
      <c r="AB20" s="38">
        <v>9360326.5732040126</v>
      </c>
      <c r="AC20" s="38">
        <v>366416.772</v>
      </c>
      <c r="AD20" s="38">
        <v>365875.53249999997</v>
      </c>
      <c r="AE20" s="38">
        <v>1365862.6118419999</v>
      </c>
      <c r="AF20" s="38">
        <v>406758.61363199994</v>
      </c>
      <c r="AG20" s="38">
        <v>5621720.2020199997</v>
      </c>
      <c r="AH20" s="38">
        <v>626163.94303999958</v>
      </c>
      <c r="AI20" s="38">
        <v>0</v>
      </c>
      <c r="AJ20" s="38">
        <v>0</v>
      </c>
      <c r="AK20" s="38">
        <v>28538.214329999999</v>
      </c>
      <c r="AL20" s="38">
        <v>28538.214329999999</v>
      </c>
      <c r="AM20" s="38">
        <v>5.7782399999999994</v>
      </c>
      <c r="AN20" s="38">
        <v>0</v>
      </c>
      <c r="AO20" s="38">
        <v>0</v>
      </c>
      <c r="AP20" s="38">
        <v>0</v>
      </c>
      <c r="AQ20" s="38">
        <v>107382.59439999999</v>
      </c>
      <c r="AR20" s="38">
        <v>0</v>
      </c>
      <c r="AS20" s="38">
        <v>40157.937933000001</v>
      </c>
      <c r="AT20" s="38">
        <v>31699.421211000001</v>
      </c>
      <c r="AU20" s="38">
        <v>5939380.5691400003</v>
      </c>
      <c r="AV20" s="38">
        <v>524566.70047000051</v>
      </c>
      <c r="AW20" s="38">
        <v>493529.30854</v>
      </c>
      <c r="AX20" s="38">
        <v>232624.47104999999</v>
      </c>
      <c r="AY20" s="38">
        <v>1574141.09999</v>
      </c>
      <c r="AZ20" s="38">
        <v>130753.30313000013</v>
      </c>
      <c r="BA20" s="38">
        <v>0</v>
      </c>
      <c r="BB20" s="38">
        <v>0</v>
      </c>
      <c r="BC20" s="42"/>
      <c r="BD20" s="42"/>
      <c r="BE20" s="38">
        <v>0</v>
      </c>
      <c r="BF20" s="38">
        <v>0</v>
      </c>
      <c r="BG20" s="38">
        <v>95531926.535620004</v>
      </c>
      <c r="BH20" s="38">
        <v>15910727.053200001</v>
      </c>
      <c r="BI20" s="38">
        <v>214159.35347499998</v>
      </c>
      <c r="BJ20" s="38">
        <v>8.659559999985504</v>
      </c>
      <c r="BK20" s="38">
        <v>1485148.3950749999</v>
      </c>
      <c r="BL20" s="38">
        <v>140612.7700499999</v>
      </c>
      <c r="BM20" s="38">
        <v>26324.143069999998</v>
      </c>
      <c r="BN20" s="38">
        <v>0</v>
      </c>
      <c r="BO20" s="39">
        <v>234874.85686</v>
      </c>
      <c r="BP20" s="38">
        <v>0</v>
      </c>
      <c r="BQ20" s="38">
        <v>14624891.96415</v>
      </c>
      <c r="BR20" s="38">
        <v>14624753.30649</v>
      </c>
      <c r="BS20" s="38">
        <v>2484216.6919499999</v>
      </c>
      <c r="BT20" s="38">
        <v>108300.85925999982</v>
      </c>
      <c r="BU20" s="38">
        <v>0</v>
      </c>
      <c r="BV20" s="38">
        <v>0</v>
      </c>
      <c r="BW20" s="38">
        <v>454678.78526000003</v>
      </c>
      <c r="BX20" s="38">
        <v>453242.83240000001</v>
      </c>
      <c r="BY20" s="38">
        <v>9616200.9873300008</v>
      </c>
      <c r="BZ20" s="38">
        <v>4483587.6382400012</v>
      </c>
      <c r="CA20" s="38">
        <v>29140495.177170001</v>
      </c>
      <c r="CB20" s="38">
        <v>19810506.066</v>
      </c>
      <c r="CC20" s="38">
        <v>66391431.358450003</v>
      </c>
      <c r="CD20" s="38">
        <v>3977681.7633000002</v>
      </c>
      <c r="CE20" s="40">
        <f t="shared" si="0"/>
        <v>243.34569999999999</v>
      </c>
      <c r="CF20" s="40">
        <f t="shared" si="0"/>
        <v>408.90179999999998</v>
      </c>
    </row>
    <row r="21" spans="1:84" s="35" customFormat="1" ht="15" customHeight="1" x14ac:dyDescent="0.3">
      <c r="A21" s="36">
        <f t="shared" si="1"/>
        <v>12</v>
      </c>
      <c r="B21" s="37">
        <v>45674</v>
      </c>
      <c r="C21" s="38">
        <v>19051320.345300004</v>
      </c>
      <c r="D21" s="38">
        <v>8760508.7852600049</v>
      </c>
      <c r="E21" s="38">
        <v>27177422.624310002</v>
      </c>
      <c r="F21" s="38"/>
      <c r="G21" s="38">
        <v>141881481.07556</v>
      </c>
      <c r="H21" s="38">
        <v>4226590</v>
      </c>
      <c r="I21" s="38">
        <v>0</v>
      </c>
      <c r="J21" s="38">
        <v>0</v>
      </c>
      <c r="K21" s="38">
        <v>36500000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8658065.8568300009</v>
      </c>
      <c r="T21" s="38">
        <v>8658065.8568300009</v>
      </c>
      <c r="U21" s="38">
        <v>65782033.103890002</v>
      </c>
      <c r="V21" s="42"/>
      <c r="W21" s="38">
        <v>167486256.79811999</v>
      </c>
      <c r="X21" s="38">
        <v>21645164.642099999</v>
      </c>
      <c r="Y21" s="38">
        <v>24807728.404228002</v>
      </c>
      <c r="Z21" s="38">
        <v>4207380.9033710035</v>
      </c>
      <c r="AA21" s="38">
        <v>55572028.665826</v>
      </c>
      <c r="AB21" s="38">
        <v>9392213.0085519981</v>
      </c>
      <c r="AC21" s="38">
        <v>296679.88536000001</v>
      </c>
      <c r="AD21" s="38">
        <v>296140.17084000004</v>
      </c>
      <c r="AE21" s="38">
        <v>1353602.5060739999</v>
      </c>
      <c r="AF21" s="38">
        <v>408098.00994399993</v>
      </c>
      <c r="AG21" s="38">
        <v>5643314.7618399998</v>
      </c>
      <c r="AH21" s="38">
        <v>623832.9097599996</v>
      </c>
      <c r="AI21" s="38">
        <v>0</v>
      </c>
      <c r="AJ21" s="38">
        <v>0</v>
      </c>
      <c r="AK21" s="38">
        <v>28533.151180000001</v>
      </c>
      <c r="AL21" s="38">
        <v>28533.151180000001</v>
      </c>
      <c r="AM21" s="38">
        <v>5.7782399999999994</v>
      </c>
      <c r="AN21" s="38">
        <v>0</v>
      </c>
      <c r="AO21" s="38">
        <v>0</v>
      </c>
      <c r="AP21" s="38">
        <v>0</v>
      </c>
      <c r="AQ21" s="38">
        <v>106762.39516500001</v>
      </c>
      <c r="AR21" s="38">
        <v>0</v>
      </c>
      <c r="AS21" s="38">
        <v>40152.313931999997</v>
      </c>
      <c r="AT21" s="38">
        <v>31693.797209999997</v>
      </c>
      <c r="AU21" s="38">
        <v>6053054.1347900005</v>
      </c>
      <c r="AV21" s="38">
        <v>500956.69470000081</v>
      </c>
      <c r="AW21" s="38">
        <v>575534.35336000007</v>
      </c>
      <c r="AX21" s="38">
        <v>574571.06448000006</v>
      </c>
      <c r="AY21" s="38">
        <v>1815102.5517200001</v>
      </c>
      <c r="AZ21" s="38">
        <v>176243.26879000012</v>
      </c>
      <c r="BA21" s="38">
        <v>0</v>
      </c>
      <c r="BB21" s="38">
        <v>0</v>
      </c>
      <c r="BC21" s="42"/>
      <c r="BD21" s="42"/>
      <c r="BE21" s="38">
        <v>0</v>
      </c>
      <c r="BF21" s="38">
        <v>0</v>
      </c>
      <c r="BG21" s="38">
        <v>96292498.901720002</v>
      </c>
      <c r="BH21" s="38">
        <v>16239662.97883</v>
      </c>
      <c r="BI21" s="38">
        <v>211661.18260999999</v>
      </c>
      <c r="BJ21" s="38">
        <v>8.6723399999900721</v>
      </c>
      <c r="BK21" s="38">
        <v>749621.8115999999</v>
      </c>
      <c r="BL21" s="38">
        <v>133562.82008999994</v>
      </c>
      <c r="BM21" s="38">
        <v>26324.143069999998</v>
      </c>
      <c r="BN21" s="38">
        <v>0</v>
      </c>
      <c r="BO21" s="39">
        <v>234833.18617</v>
      </c>
      <c r="BP21" s="38">
        <v>0</v>
      </c>
      <c r="BQ21" s="38">
        <v>13472537.06342</v>
      </c>
      <c r="BR21" s="38">
        <v>13472398.42076</v>
      </c>
      <c r="BS21" s="38">
        <v>2484278.12115</v>
      </c>
      <c r="BT21" s="38">
        <v>108301.35939999996</v>
      </c>
      <c r="BU21" s="38">
        <v>0</v>
      </c>
      <c r="BV21" s="38">
        <v>0</v>
      </c>
      <c r="BW21" s="38">
        <v>162762.76415</v>
      </c>
      <c r="BX21" s="38">
        <v>162040.94899</v>
      </c>
      <c r="BY21" s="38">
        <v>5756492.2099299999</v>
      </c>
      <c r="BZ21" s="38">
        <v>480278.76400000026</v>
      </c>
      <c r="CA21" s="38">
        <v>23098510.482099999</v>
      </c>
      <c r="CB21" s="38">
        <v>14356590.985579999</v>
      </c>
      <c r="CC21" s="38">
        <v>73193988.419620007</v>
      </c>
      <c r="CD21" s="38">
        <v>4059915.7447100002</v>
      </c>
      <c r="CE21" s="40">
        <f t="shared" si="0"/>
        <v>228.8252</v>
      </c>
      <c r="CF21" s="40">
        <f t="shared" si="0"/>
        <v>533.14319999999998</v>
      </c>
    </row>
    <row r="22" spans="1:84" s="35" customFormat="1" ht="15" customHeight="1" x14ac:dyDescent="0.3">
      <c r="A22" s="36">
        <f t="shared" si="1"/>
        <v>13</v>
      </c>
      <c r="B22" s="37">
        <v>45675</v>
      </c>
      <c r="C22" s="38">
        <v>17330561.475750003</v>
      </c>
      <c r="D22" s="38">
        <v>7537758.8168100026</v>
      </c>
      <c r="E22" s="38">
        <v>31327919.42512</v>
      </c>
      <c r="F22" s="38"/>
      <c r="G22" s="38">
        <v>141926342.35927999</v>
      </c>
      <c r="H22" s="38">
        <v>4217290</v>
      </c>
      <c r="I22" s="38">
        <v>0</v>
      </c>
      <c r="J22" s="38">
        <v>0</v>
      </c>
      <c r="K22" s="38">
        <v>37500000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7836699.2112099994</v>
      </c>
      <c r="T22" s="38">
        <v>7836699.2112099994</v>
      </c>
      <c r="U22" s="38">
        <v>65782033.103890002</v>
      </c>
      <c r="V22" s="42"/>
      <c r="W22" s="38">
        <v>170139489.36747</v>
      </c>
      <c r="X22" s="38">
        <v>19591748.028019998</v>
      </c>
      <c r="Y22" s="38">
        <v>24876046.133832995</v>
      </c>
      <c r="Z22" s="38">
        <v>4162388.9610759933</v>
      </c>
      <c r="AA22" s="38">
        <v>55607218.588682003</v>
      </c>
      <c r="AB22" s="38">
        <v>9355195.5043519996</v>
      </c>
      <c r="AC22" s="38">
        <v>251162.55545999997</v>
      </c>
      <c r="AD22" s="38">
        <v>250624.11265999998</v>
      </c>
      <c r="AE22" s="38">
        <v>3947992.0422659996</v>
      </c>
      <c r="AF22" s="38">
        <v>405880.30649599968</v>
      </c>
      <c r="AG22" s="38">
        <v>5548369.72083</v>
      </c>
      <c r="AH22" s="38">
        <v>618038.43725000031</v>
      </c>
      <c r="AI22" s="38">
        <v>0</v>
      </c>
      <c r="AJ22" s="38">
        <v>0</v>
      </c>
      <c r="AK22" s="38">
        <v>28470.368109999999</v>
      </c>
      <c r="AL22" s="38">
        <v>28470.368109999999</v>
      </c>
      <c r="AM22" s="38">
        <v>5.7782399999999994</v>
      </c>
      <c r="AN22" s="38">
        <v>0</v>
      </c>
      <c r="AO22" s="38">
        <v>0</v>
      </c>
      <c r="AP22" s="38">
        <v>0</v>
      </c>
      <c r="AQ22" s="38">
        <v>110394.81488050001</v>
      </c>
      <c r="AR22" s="38">
        <v>0</v>
      </c>
      <c r="AS22" s="38">
        <v>40082.576315999999</v>
      </c>
      <c r="AT22" s="38">
        <v>31624.059593999998</v>
      </c>
      <c r="AU22" s="38">
        <v>6352226.3927399991</v>
      </c>
      <c r="AV22" s="38">
        <v>505861.21900999919</v>
      </c>
      <c r="AW22" s="38">
        <v>610.32736</v>
      </c>
      <c r="AX22" s="38">
        <v>0</v>
      </c>
      <c r="AY22" s="38">
        <v>2393614.8713699998</v>
      </c>
      <c r="AZ22" s="38">
        <v>139031.66589999991</v>
      </c>
      <c r="BA22" s="38">
        <v>0</v>
      </c>
      <c r="BB22" s="38">
        <v>0</v>
      </c>
      <c r="BC22" s="42"/>
      <c r="BD22" s="42"/>
      <c r="BE22" s="38">
        <v>0</v>
      </c>
      <c r="BF22" s="38">
        <v>0</v>
      </c>
      <c r="BG22" s="38">
        <v>99156194.170090005</v>
      </c>
      <c r="BH22" s="38">
        <v>15497114.634439999</v>
      </c>
      <c r="BI22" s="38">
        <v>213065.70354999998</v>
      </c>
      <c r="BJ22" s="38">
        <v>8.6456799999650684</v>
      </c>
      <c r="BK22" s="38">
        <v>1541787.19028</v>
      </c>
      <c r="BL22" s="38">
        <v>131484.76687500006</v>
      </c>
      <c r="BM22" s="38">
        <v>21403.688524999998</v>
      </c>
      <c r="BN22" s="38">
        <v>0</v>
      </c>
      <c r="BO22" s="39">
        <v>234316.46971</v>
      </c>
      <c r="BP22" s="38">
        <v>0</v>
      </c>
      <c r="BQ22" s="38">
        <v>11535469.89686</v>
      </c>
      <c r="BR22" s="38">
        <v>11235309.269199999</v>
      </c>
      <c r="BS22" s="38">
        <v>2484284.31434</v>
      </c>
      <c r="BT22" s="38">
        <v>108126.98907000013</v>
      </c>
      <c r="BU22" s="38">
        <v>0</v>
      </c>
      <c r="BV22" s="38">
        <v>0</v>
      </c>
      <c r="BW22" s="38">
        <v>248373.59508000003</v>
      </c>
      <c r="BX22" s="38">
        <v>247815.55571000002</v>
      </c>
      <c r="BY22" s="38">
        <v>9449393.32718</v>
      </c>
      <c r="BZ22" s="38">
        <v>4483097.4076999994</v>
      </c>
      <c r="CA22" s="38">
        <v>25728094.185529999</v>
      </c>
      <c r="CB22" s="38">
        <v>16205842.63424</v>
      </c>
      <c r="CC22" s="38">
        <v>73428099.984559998</v>
      </c>
      <c r="CD22" s="38">
        <v>3874278.6586099998</v>
      </c>
      <c r="CE22" s="40">
        <f t="shared" si="0"/>
        <v>231.709</v>
      </c>
      <c r="CF22" s="40">
        <f t="shared" si="0"/>
        <v>505.68759999999997</v>
      </c>
    </row>
    <row r="23" spans="1:84" s="35" customFormat="1" ht="15" customHeight="1" x14ac:dyDescent="0.3">
      <c r="A23" s="36">
        <f t="shared" si="1"/>
        <v>14</v>
      </c>
      <c r="B23" s="37">
        <v>45678</v>
      </c>
      <c r="C23" s="38">
        <v>17520430.385980003</v>
      </c>
      <c r="D23" s="38">
        <v>7097764.5999400038</v>
      </c>
      <c r="E23" s="38">
        <v>21706757.358910002</v>
      </c>
      <c r="F23" s="38"/>
      <c r="G23" s="38">
        <v>142082416.68162</v>
      </c>
      <c r="H23" s="38">
        <v>4212570</v>
      </c>
      <c r="I23" s="38">
        <v>0</v>
      </c>
      <c r="J23" s="38">
        <v>0</v>
      </c>
      <c r="K23" s="38">
        <v>43000000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7540223.0666299993</v>
      </c>
      <c r="T23" s="38">
        <v>7540223.0666299993</v>
      </c>
      <c r="U23" s="38">
        <v>65782033.103890002</v>
      </c>
      <c r="V23" s="42"/>
      <c r="W23" s="38">
        <v>166067794.38925001</v>
      </c>
      <c r="X23" s="38">
        <v>18850557.66657</v>
      </c>
      <c r="Y23" s="38">
        <v>24527366.597248007</v>
      </c>
      <c r="Z23" s="38">
        <v>4200477.4074790049</v>
      </c>
      <c r="AA23" s="38">
        <v>55982847.247859992</v>
      </c>
      <c r="AB23" s="38">
        <v>9321614.443179993</v>
      </c>
      <c r="AC23" s="38">
        <v>296253.68427999999</v>
      </c>
      <c r="AD23" s="38">
        <v>295717.64264999999</v>
      </c>
      <c r="AE23" s="38">
        <v>1377131.3571380002</v>
      </c>
      <c r="AF23" s="38">
        <v>406104.10408800014</v>
      </c>
      <c r="AG23" s="38">
        <v>6213644.8162400005</v>
      </c>
      <c r="AH23" s="38">
        <v>619764.93839000014</v>
      </c>
      <c r="AI23" s="38">
        <v>0</v>
      </c>
      <c r="AJ23" s="38">
        <v>0</v>
      </c>
      <c r="AK23" s="38">
        <v>28438.504010000001</v>
      </c>
      <c r="AL23" s="38">
        <v>28438.504010000001</v>
      </c>
      <c r="AM23" s="38">
        <v>5.7782399999999994</v>
      </c>
      <c r="AN23" s="38">
        <v>0</v>
      </c>
      <c r="AO23" s="38">
        <v>0</v>
      </c>
      <c r="AP23" s="38">
        <v>0</v>
      </c>
      <c r="AQ23" s="38">
        <v>129166.659971</v>
      </c>
      <c r="AR23" s="38">
        <v>0</v>
      </c>
      <c r="AS23" s="38">
        <v>40047.182601</v>
      </c>
      <c r="AT23" s="38">
        <v>31588.665879</v>
      </c>
      <c r="AU23" s="38">
        <v>6123546.3610299993</v>
      </c>
      <c r="AV23" s="38">
        <v>708997.22872999962</v>
      </c>
      <c r="AW23" s="38">
        <v>673843.08842000004</v>
      </c>
      <c r="AX23" s="38">
        <v>6.3664629124104977E-12</v>
      </c>
      <c r="AY23" s="38">
        <v>1964172.9640499998</v>
      </c>
      <c r="AZ23" s="38">
        <v>133508.52572999988</v>
      </c>
      <c r="BA23" s="38">
        <v>0</v>
      </c>
      <c r="BB23" s="38">
        <v>0</v>
      </c>
      <c r="BC23" s="42"/>
      <c r="BD23" s="42"/>
      <c r="BE23" s="38">
        <v>0</v>
      </c>
      <c r="BF23" s="38">
        <v>0</v>
      </c>
      <c r="BG23" s="38">
        <v>97356464.24109</v>
      </c>
      <c r="BH23" s="38">
        <v>15746211.46013</v>
      </c>
      <c r="BI23" s="38">
        <v>207842.68044500001</v>
      </c>
      <c r="BJ23" s="38">
        <v>8.64243999998871</v>
      </c>
      <c r="BK23" s="38">
        <v>1480034.2545450001</v>
      </c>
      <c r="BL23" s="38">
        <v>130442.66868000008</v>
      </c>
      <c r="BM23" s="38">
        <v>21403.688524999998</v>
      </c>
      <c r="BN23" s="38">
        <v>0</v>
      </c>
      <c r="BO23" s="39">
        <v>234054.22222</v>
      </c>
      <c r="BP23" s="38">
        <v>0</v>
      </c>
      <c r="BQ23" s="38">
        <v>11441364.54871</v>
      </c>
      <c r="BR23" s="38">
        <v>11441203.93605</v>
      </c>
      <c r="BS23" s="38">
        <v>2489960.9791099997</v>
      </c>
      <c r="BT23" s="38">
        <v>108025.62223999994</v>
      </c>
      <c r="BU23" s="38">
        <v>0</v>
      </c>
      <c r="BV23" s="38">
        <v>0</v>
      </c>
      <c r="BW23" s="38">
        <v>670994.59796000004</v>
      </c>
      <c r="BX23" s="38">
        <v>669798.63</v>
      </c>
      <c r="BY23" s="38">
        <v>9723181.8860299997</v>
      </c>
      <c r="BZ23" s="38">
        <v>4507749.9268099992</v>
      </c>
      <c r="CA23" s="38">
        <v>26268836.857549999</v>
      </c>
      <c r="CB23" s="38">
        <v>16857229.426229998</v>
      </c>
      <c r="CC23" s="38">
        <v>71087627.383540004</v>
      </c>
      <c r="CD23" s="38">
        <v>3936552.86503</v>
      </c>
      <c r="CE23" s="40">
        <f t="shared" si="0"/>
        <v>233.61</v>
      </c>
      <c r="CF23" s="40">
        <f t="shared" si="0"/>
        <v>478.85950000000003</v>
      </c>
    </row>
    <row r="24" spans="1:84" s="35" customFormat="1" ht="15" customHeight="1" x14ac:dyDescent="0.3">
      <c r="A24" s="36">
        <f t="shared" si="1"/>
        <v>15</v>
      </c>
      <c r="B24" s="37">
        <v>45679</v>
      </c>
      <c r="C24" s="38">
        <v>16774886.852030002</v>
      </c>
      <c r="D24" s="38">
        <v>6256120.7745900024</v>
      </c>
      <c r="E24" s="38">
        <v>21404483.08216</v>
      </c>
      <c r="F24" s="38"/>
      <c r="G24" s="38">
        <v>142380467.77825001</v>
      </c>
      <c r="H24" s="38">
        <v>4215510</v>
      </c>
      <c r="I24" s="38">
        <v>0</v>
      </c>
      <c r="J24" s="38">
        <v>0</v>
      </c>
      <c r="K24" s="38">
        <v>41500000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6981087.1830500001</v>
      </c>
      <c r="T24" s="38">
        <v>6981087.1830500001</v>
      </c>
      <c r="U24" s="38">
        <v>65782033.103890002</v>
      </c>
      <c r="V24" s="42"/>
      <c r="W24" s="38">
        <v>163258891.79161</v>
      </c>
      <c r="X24" s="38">
        <v>17452717.957649998</v>
      </c>
      <c r="Y24" s="38">
        <v>24536689.259004001</v>
      </c>
      <c r="Z24" s="38">
        <v>4162900.6528899977</v>
      </c>
      <c r="AA24" s="38">
        <v>54548130.642612003</v>
      </c>
      <c r="AB24" s="38">
        <v>8372363.5398099981</v>
      </c>
      <c r="AC24" s="38">
        <v>339486.87576999998</v>
      </c>
      <c r="AD24" s="38">
        <v>338953.54822999996</v>
      </c>
      <c r="AE24" s="38">
        <v>1379183.6631400001</v>
      </c>
      <c r="AF24" s="38">
        <v>407558.76460000011</v>
      </c>
      <c r="AG24" s="38">
        <v>5983589.8602</v>
      </c>
      <c r="AH24" s="38">
        <v>609882.65431999986</v>
      </c>
      <c r="AI24" s="38">
        <v>0</v>
      </c>
      <c r="AJ24" s="38">
        <v>0</v>
      </c>
      <c r="AK24" s="38">
        <v>28458.351559999999</v>
      </c>
      <c r="AL24" s="38">
        <v>28458.351559999999</v>
      </c>
      <c r="AM24" s="38">
        <v>5.7782399999999994</v>
      </c>
      <c r="AN24" s="38">
        <v>0</v>
      </c>
      <c r="AO24" s="38">
        <v>0</v>
      </c>
      <c r="AP24" s="38">
        <v>0</v>
      </c>
      <c r="AQ24" s="38">
        <v>115777.09805650002</v>
      </c>
      <c r="AR24" s="38">
        <v>0</v>
      </c>
      <c r="AS24" s="38">
        <v>40051.828685999993</v>
      </c>
      <c r="AT24" s="38">
        <v>31610.711963999995</v>
      </c>
      <c r="AU24" s="38">
        <v>5910598.07094</v>
      </c>
      <c r="AV24" s="38">
        <v>471188.78538999986</v>
      </c>
      <c r="AW24" s="38">
        <v>520512.22970999999</v>
      </c>
      <c r="AX24" s="38">
        <v>184478.23175000001</v>
      </c>
      <c r="AY24" s="38">
        <v>2001695.5483300001</v>
      </c>
      <c r="AZ24" s="38">
        <v>467052.1025700001</v>
      </c>
      <c r="BA24" s="38">
        <v>0</v>
      </c>
      <c r="BB24" s="38">
        <v>0</v>
      </c>
      <c r="BC24" s="42"/>
      <c r="BD24" s="42"/>
      <c r="BE24" s="38">
        <v>0</v>
      </c>
      <c r="BF24" s="38">
        <v>0</v>
      </c>
      <c r="BG24" s="38">
        <v>95404179.206249997</v>
      </c>
      <c r="BH24" s="38">
        <v>15074447.34309</v>
      </c>
      <c r="BI24" s="38">
        <v>205886.19302499999</v>
      </c>
      <c r="BJ24" s="38">
        <v>5.7681099999754224</v>
      </c>
      <c r="BK24" s="38">
        <v>1444988.6628700001</v>
      </c>
      <c r="BL24" s="38">
        <v>113624.72750000011</v>
      </c>
      <c r="BM24" s="38">
        <v>0</v>
      </c>
      <c r="BN24" s="38">
        <v>0</v>
      </c>
      <c r="BO24" s="39">
        <v>234217.57128999999</v>
      </c>
      <c r="BP24" s="38">
        <v>0</v>
      </c>
      <c r="BQ24" s="38">
        <v>13589429.990740001</v>
      </c>
      <c r="BR24" s="38">
        <v>13589269.393080002</v>
      </c>
      <c r="BS24" s="38">
        <v>2974167.5701199998</v>
      </c>
      <c r="BT24" s="38">
        <v>108122.31591999996</v>
      </c>
      <c r="BU24" s="38">
        <v>0</v>
      </c>
      <c r="BV24" s="38">
        <v>0</v>
      </c>
      <c r="BW24" s="38">
        <v>400385.72602999996</v>
      </c>
      <c r="BX24" s="38">
        <v>397984.92424999998</v>
      </c>
      <c r="BY24" s="38">
        <v>9670644.5205600001</v>
      </c>
      <c r="BZ24" s="38">
        <v>4474273.7034499999</v>
      </c>
      <c r="CA24" s="38">
        <v>28519720.234639999</v>
      </c>
      <c r="CB24" s="38">
        <v>18683280.832320001</v>
      </c>
      <c r="CC24" s="38">
        <v>66884458.971610002</v>
      </c>
      <c r="CD24" s="38">
        <v>3768611.8357699998</v>
      </c>
      <c r="CE24" s="40">
        <f t="shared" si="0"/>
        <v>244.0909</v>
      </c>
      <c r="CF24" s="40">
        <f t="shared" si="0"/>
        <v>463.10730000000001</v>
      </c>
    </row>
    <row r="25" spans="1:84" s="35" customFormat="1" ht="15" customHeight="1" x14ac:dyDescent="0.3">
      <c r="A25" s="36">
        <f t="shared" si="1"/>
        <v>16</v>
      </c>
      <c r="B25" s="37">
        <v>45680</v>
      </c>
      <c r="C25" s="38">
        <v>20510614.358530004</v>
      </c>
      <c r="D25" s="38">
        <v>9301304.9761900045</v>
      </c>
      <c r="E25" s="38">
        <v>23152453.820799999</v>
      </c>
      <c r="F25" s="38"/>
      <c r="G25" s="38">
        <v>143658770.67692</v>
      </c>
      <c r="H25" s="38">
        <v>4216610</v>
      </c>
      <c r="I25" s="38">
        <v>0</v>
      </c>
      <c r="J25" s="38">
        <v>0</v>
      </c>
      <c r="K25" s="38">
        <v>37000000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9011943.3174600005</v>
      </c>
      <c r="T25" s="38">
        <v>9011943.3174600005</v>
      </c>
      <c r="U25" s="38">
        <v>65782033.103890002</v>
      </c>
      <c r="V25" s="42"/>
      <c r="W25" s="38">
        <v>167551749.06981999</v>
      </c>
      <c r="X25" s="38">
        <v>22529858.293650001</v>
      </c>
      <c r="Y25" s="38">
        <v>24584478.255240001</v>
      </c>
      <c r="Z25" s="38">
        <v>4180299.397470003</v>
      </c>
      <c r="AA25" s="38">
        <v>55160907.306373999</v>
      </c>
      <c r="AB25" s="38">
        <v>9445370.3752220012</v>
      </c>
      <c r="AC25" s="38">
        <v>380669.43706000003</v>
      </c>
      <c r="AD25" s="38">
        <v>380137.92267</v>
      </c>
      <c r="AE25" s="38">
        <v>1439462.883344</v>
      </c>
      <c r="AF25" s="38">
        <v>407952.85482399992</v>
      </c>
      <c r="AG25" s="38">
        <v>5969835.9519600002</v>
      </c>
      <c r="AH25" s="38">
        <v>645658.77088999981</v>
      </c>
      <c r="AI25" s="38">
        <v>0</v>
      </c>
      <c r="AJ25" s="38">
        <v>0</v>
      </c>
      <c r="AK25" s="38">
        <v>28465.77752</v>
      </c>
      <c r="AL25" s="38">
        <v>28465.77752</v>
      </c>
      <c r="AM25" s="38">
        <v>5.7782399999999994</v>
      </c>
      <c r="AN25" s="38">
        <v>0</v>
      </c>
      <c r="AO25" s="38">
        <v>0</v>
      </c>
      <c r="AP25" s="38">
        <v>0</v>
      </c>
      <c r="AQ25" s="38">
        <v>114368.89475050001</v>
      </c>
      <c r="AR25" s="38">
        <v>0</v>
      </c>
      <c r="AS25" s="38">
        <v>40060.077222</v>
      </c>
      <c r="AT25" s="38">
        <v>31618.960500000001</v>
      </c>
      <c r="AU25" s="38">
        <v>2940229.7727400004</v>
      </c>
      <c r="AV25" s="38">
        <v>699787.30319000036</v>
      </c>
      <c r="AW25" s="38">
        <v>335871.69734999997</v>
      </c>
      <c r="AX25" s="38">
        <v>332320.71276999998</v>
      </c>
      <c r="AY25" s="38">
        <v>1689142.7322000002</v>
      </c>
      <c r="AZ25" s="38">
        <v>219523.53879000014</v>
      </c>
      <c r="BA25" s="38">
        <v>0</v>
      </c>
      <c r="BB25" s="38">
        <v>0</v>
      </c>
      <c r="BC25" s="42"/>
      <c r="BD25" s="42"/>
      <c r="BE25" s="38">
        <v>0</v>
      </c>
      <c r="BF25" s="38">
        <v>0</v>
      </c>
      <c r="BG25" s="38">
        <v>92683498.563999996</v>
      </c>
      <c r="BH25" s="38">
        <v>16371135.613849999</v>
      </c>
      <c r="BI25" s="38">
        <v>209021.61329499999</v>
      </c>
      <c r="BJ25" s="38">
        <v>5.770009999992908</v>
      </c>
      <c r="BK25" s="38">
        <v>1449671.007975</v>
      </c>
      <c r="BL25" s="38">
        <v>113863.65806500004</v>
      </c>
      <c r="BM25" s="38">
        <v>0</v>
      </c>
      <c r="BN25" s="38">
        <v>0</v>
      </c>
      <c r="BO25" s="39">
        <v>234278.68828999999</v>
      </c>
      <c r="BP25" s="38">
        <v>0</v>
      </c>
      <c r="BQ25" s="38">
        <v>9102287.9067200013</v>
      </c>
      <c r="BR25" s="38">
        <v>9102127.3240600005</v>
      </c>
      <c r="BS25" s="38">
        <v>2325465.16653</v>
      </c>
      <c r="BT25" s="38">
        <v>142218.99386999989</v>
      </c>
      <c r="BU25" s="38">
        <v>0</v>
      </c>
      <c r="BV25" s="38">
        <v>0</v>
      </c>
      <c r="BW25" s="38">
        <v>197732.66271</v>
      </c>
      <c r="BX25" s="38">
        <v>194975.65333</v>
      </c>
      <c r="BY25" s="38">
        <v>6498750.1358099999</v>
      </c>
      <c r="BZ25" s="38">
        <v>4469684.0863699997</v>
      </c>
      <c r="CA25" s="38">
        <v>20017207.181329999</v>
      </c>
      <c r="CB25" s="38">
        <v>14022875.485710001</v>
      </c>
      <c r="CC25" s="38">
        <v>72666291.38267</v>
      </c>
      <c r="CD25" s="38">
        <v>4092783.9034600002</v>
      </c>
      <c r="CE25" s="40">
        <f t="shared" si="0"/>
        <v>230.577</v>
      </c>
      <c r="CF25" s="40">
        <f t="shared" si="0"/>
        <v>550.47760000000005</v>
      </c>
    </row>
    <row r="26" spans="1:84" s="35" customFormat="1" ht="15" customHeight="1" x14ac:dyDescent="0.3">
      <c r="A26" s="36">
        <f t="shared" si="1"/>
        <v>17</v>
      </c>
      <c r="B26" s="37">
        <v>45681</v>
      </c>
      <c r="C26" s="38">
        <v>17464576.840769999</v>
      </c>
      <c r="D26" s="38">
        <v>7000019.6619299985</v>
      </c>
      <c r="E26" s="38">
        <v>56391588.968879998</v>
      </c>
      <c r="F26" s="38"/>
      <c r="G26" s="38">
        <v>143680181.06127</v>
      </c>
      <c r="H26" s="38">
        <v>4203250</v>
      </c>
      <c r="I26" s="38">
        <v>0</v>
      </c>
      <c r="J26" s="38">
        <v>0</v>
      </c>
      <c r="K26" s="38">
        <v>6000000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7468846.4412999991</v>
      </c>
      <c r="T26" s="38">
        <v>7468846.4412999991</v>
      </c>
      <c r="U26" s="38">
        <v>65782033.103890002</v>
      </c>
      <c r="V26" s="42"/>
      <c r="W26" s="38">
        <v>165223160.20831999</v>
      </c>
      <c r="X26" s="38">
        <v>18672116.103220001</v>
      </c>
      <c r="Y26" s="38">
        <v>24819457.452163998</v>
      </c>
      <c r="Z26" s="38">
        <v>4155287.995633997</v>
      </c>
      <c r="AA26" s="38">
        <v>55180025.100388005</v>
      </c>
      <c r="AB26" s="38">
        <v>9443850.949384002</v>
      </c>
      <c r="AC26" s="38">
        <v>305741.44188</v>
      </c>
      <c r="AD26" s="38">
        <v>305211.44066999998</v>
      </c>
      <c r="AE26" s="38">
        <v>1467758.5126519999</v>
      </c>
      <c r="AF26" s="38">
        <v>408802.61593199987</v>
      </c>
      <c r="AG26" s="38">
        <v>5936719.2365800003</v>
      </c>
      <c r="AH26" s="38">
        <v>638334.51033000043</v>
      </c>
      <c r="AI26" s="38">
        <v>0</v>
      </c>
      <c r="AJ26" s="38">
        <v>0</v>
      </c>
      <c r="AK26" s="38">
        <v>28375.585920000001</v>
      </c>
      <c r="AL26" s="38">
        <v>28375.585920000001</v>
      </c>
      <c r="AM26" s="38">
        <v>5.7782399999999994</v>
      </c>
      <c r="AN26" s="38">
        <v>0</v>
      </c>
      <c r="AO26" s="38">
        <v>0</v>
      </c>
      <c r="AP26" s="38">
        <v>0</v>
      </c>
      <c r="AQ26" s="38">
        <v>113387.30134200001</v>
      </c>
      <c r="AR26" s="38">
        <v>0</v>
      </c>
      <c r="AS26" s="38">
        <v>39921.140111999994</v>
      </c>
      <c r="AT26" s="38">
        <v>31518.778289999995</v>
      </c>
      <c r="AU26" s="38">
        <v>2691761.9468199997</v>
      </c>
      <c r="AV26" s="38">
        <v>417162.26849999977</v>
      </c>
      <c r="AW26" s="38">
        <v>92202.655480000001</v>
      </c>
      <c r="AX26" s="38">
        <v>91499.028690000006</v>
      </c>
      <c r="AY26" s="38">
        <v>1604214.3650800001</v>
      </c>
      <c r="AZ26" s="38">
        <v>112089.69170000008</v>
      </c>
      <c r="BA26" s="38">
        <v>0</v>
      </c>
      <c r="BB26" s="38">
        <v>0</v>
      </c>
      <c r="BC26" s="42"/>
      <c r="BD26" s="42"/>
      <c r="BE26" s="38">
        <v>0</v>
      </c>
      <c r="BF26" s="38">
        <v>0</v>
      </c>
      <c r="BG26" s="38">
        <v>92279570.516660005</v>
      </c>
      <c r="BH26" s="38">
        <v>15632132.86506</v>
      </c>
      <c r="BI26" s="38">
        <v>209477.34541000001</v>
      </c>
      <c r="BJ26" s="38">
        <v>4.8682000000044354</v>
      </c>
      <c r="BK26" s="38">
        <v>1449808.7262299999</v>
      </c>
      <c r="BL26" s="38">
        <v>110969.64678499995</v>
      </c>
      <c r="BM26" s="38">
        <v>0</v>
      </c>
      <c r="BN26" s="38">
        <v>0</v>
      </c>
      <c r="BO26" s="39">
        <v>233536.39454000001</v>
      </c>
      <c r="BP26" s="38">
        <v>0</v>
      </c>
      <c r="BQ26" s="38">
        <v>12413246.61468</v>
      </c>
      <c r="BR26" s="38">
        <v>12413086.342179999</v>
      </c>
      <c r="BS26" s="38">
        <v>2325109.67539</v>
      </c>
      <c r="BT26" s="38">
        <v>141801.63304999983</v>
      </c>
      <c r="BU26" s="38">
        <v>0</v>
      </c>
      <c r="BV26" s="38">
        <v>0</v>
      </c>
      <c r="BW26" s="38">
        <v>87951.144979999997</v>
      </c>
      <c r="BX26" s="38">
        <v>87229.903969999999</v>
      </c>
      <c r="BY26" s="38">
        <v>6602566.7429400003</v>
      </c>
      <c r="BZ26" s="38">
        <v>4489859.2026399998</v>
      </c>
      <c r="CA26" s="38">
        <v>23321696.644170001</v>
      </c>
      <c r="CB26" s="38">
        <v>17242951.596829999</v>
      </c>
      <c r="CC26" s="38">
        <v>68957873.872490004</v>
      </c>
      <c r="CD26" s="38">
        <v>3908033.2162700002</v>
      </c>
      <c r="CE26" s="40">
        <f t="shared" si="0"/>
        <v>239.6001</v>
      </c>
      <c r="CF26" s="40">
        <f t="shared" si="0"/>
        <v>477.78809999999999</v>
      </c>
    </row>
    <row r="27" spans="1:84" s="35" customFormat="1" ht="15" customHeight="1" x14ac:dyDescent="0.3">
      <c r="A27" s="36">
        <f t="shared" si="1"/>
        <v>18</v>
      </c>
      <c r="B27" s="37">
        <v>45682</v>
      </c>
      <c r="C27" s="38">
        <v>20405445.666279998</v>
      </c>
      <c r="D27" s="38">
        <v>10544571.497739999</v>
      </c>
      <c r="E27" s="38">
        <v>22855908.01196</v>
      </c>
      <c r="F27" s="38"/>
      <c r="G27" s="38">
        <v>143689874.10742998</v>
      </c>
      <c r="H27" s="38">
        <v>4197510</v>
      </c>
      <c r="I27" s="38">
        <v>0</v>
      </c>
      <c r="J27" s="38">
        <v>0</v>
      </c>
      <c r="K27" s="38">
        <v>42500000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9828054.3318300005</v>
      </c>
      <c r="T27" s="38">
        <v>9828054.3318300005</v>
      </c>
      <c r="U27" s="38">
        <v>65782033.103890002</v>
      </c>
      <c r="V27" s="42"/>
      <c r="W27" s="38">
        <v>173497249.01361001</v>
      </c>
      <c r="X27" s="38">
        <v>24570135.829569999</v>
      </c>
      <c r="Y27" s="38">
        <v>25329528.923065998</v>
      </c>
      <c r="Z27" s="38">
        <v>4109318.1979859984</v>
      </c>
      <c r="AA27" s="38">
        <v>54480513.689764008</v>
      </c>
      <c r="AB27" s="38">
        <v>9421239.4486080073</v>
      </c>
      <c r="AC27" s="38">
        <v>295517.31899999996</v>
      </c>
      <c r="AD27" s="38">
        <v>294988.57705999998</v>
      </c>
      <c r="AE27" s="38">
        <v>1763127.5641099999</v>
      </c>
      <c r="AF27" s="38">
        <v>407468.85962</v>
      </c>
      <c r="AG27" s="38">
        <v>5872186.7596800001</v>
      </c>
      <c r="AH27" s="38">
        <v>614568.50737000024</v>
      </c>
      <c r="AI27" s="38">
        <v>0</v>
      </c>
      <c r="AJ27" s="38">
        <v>0</v>
      </c>
      <c r="AK27" s="38">
        <v>28336.835940000001</v>
      </c>
      <c r="AL27" s="38">
        <v>28336.835940000001</v>
      </c>
      <c r="AM27" s="38">
        <v>5.7782399999999994</v>
      </c>
      <c r="AN27" s="38">
        <v>0</v>
      </c>
      <c r="AO27" s="38">
        <v>0</v>
      </c>
      <c r="AP27" s="38">
        <v>0</v>
      </c>
      <c r="AQ27" s="38">
        <v>113142.68225749998</v>
      </c>
      <c r="AR27" s="38">
        <v>0</v>
      </c>
      <c r="AS27" s="38">
        <v>39762.452615999995</v>
      </c>
      <c r="AT27" s="38">
        <v>31475.735930999996</v>
      </c>
      <c r="AU27" s="38">
        <v>3087154.5022999998</v>
      </c>
      <c r="AV27" s="38">
        <v>435092.79795000004</v>
      </c>
      <c r="AW27" s="38">
        <v>126133.27421000002</v>
      </c>
      <c r="AX27" s="38">
        <v>123361.44562000001</v>
      </c>
      <c r="AY27" s="38">
        <v>2125382.4437299999</v>
      </c>
      <c r="AZ27" s="38">
        <v>107357.14162999997</v>
      </c>
      <c r="BA27" s="38">
        <v>0</v>
      </c>
      <c r="BB27" s="38">
        <v>0</v>
      </c>
      <c r="BC27" s="42"/>
      <c r="BD27" s="42"/>
      <c r="BE27" s="38">
        <v>0</v>
      </c>
      <c r="BF27" s="38">
        <v>0</v>
      </c>
      <c r="BG27" s="38">
        <v>93260792.224910006</v>
      </c>
      <c r="BH27" s="38">
        <v>15573207.54771</v>
      </c>
      <c r="BI27" s="38">
        <v>209063.88081499998</v>
      </c>
      <c r="BJ27" s="38">
        <v>5.7430499999973108</v>
      </c>
      <c r="BK27" s="38">
        <v>1454564.9099849998</v>
      </c>
      <c r="BL27" s="38">
        <v>109697.30895499985</v>
      </c>
      <c r="BM27" s="38">
        <v>0</v>
      </c>
      <c r="BN27" s="38">
        <v>0</v>
      </c>
      <c r="BO27" s="39">
        <v>233217.47490999999</v>
      </c>
      <c r="BP27" s="38">
        <v>0</v>
      </c>
      <c r="BQ27" s="38">
        <v>10697334.50532</v>
      </c>
      <c r="BR27" s="38">
        <v>10397174.247819999</v>
      </c>
      <c r="BS27" s="38">
        <v>2325183.5502999998</v>
      </c>
      <c r="BT27" s="38">
        <v>141692.83076999988</v>
      </c>
      <c r="BU27" s="38">
        <v>0</v>
      </c>
      <c r="BV27" s="38">
        <v>0</v>
      </c>
      <c r="BW27" s="38">
        <v>135284.08471999998</v>
      </c>
      <c r="BX27" s="38">
        <v>133143.79212999999</v>
      </c>
      <c r="BY27" s="38">
        <v>2574415.8321700003</v>
      </c>
      <c r="BZ27" s="38">
        <v>514109.13019000029</v>
      </c>
      <c r="CA27" s="38">
        <v>17629064.238219999</v>
      </c>
      <c r="CB27" s="38">
        <v>11295823.052920001</v>
      </c>
      <c r="CC27" s="38">
        <v>75631727.98669</v>
      </c>
      <c r="CD27" s="38">
        <v>4277384.4947899999</v>
      </c>
      <c r="CE27" s="40">
        <f t="shared" ref="CE27:CF31" si="2">ROUND(W27/CC27*100,4)</f>
        <v>229.3974</v>
      </c>
      <c r="CF27" s="40">
        <f t="shared" si="2"/>
        <v>574.41959999999995</v>
      </c>
    </row>
    <row r="28" spans="1:84" s="35" customFormat="1" ht="15" customHeight="1" x14ac:dyDescent="0.3">
      <c r="A28" s="36">
        <f t="shared" si="1"/>
        <v>19</v>
      </c>
      <c r="B28" s="37">
        <v>45685</v>
      </c>
      <c r="C28" s="38">
        <v>20211948.051809996</v>
      </c>
      <c r="D28" s="38">
        <v>10152385.350269997</v>
      </c>
      <c r="E28" s="38">
        <v>21877027.169440001</v>
      </c>
      <c r="F28" s="38"/>
      <c r="G28" s="38">
        <v>143830500.80902001</v>
      </c>
      <c r="H28" s="38">
        <v>4192530</v>
      </c>
      <c r="I28" s="38">
        <v>0</v>
      </c>
      <c r="J28" s="38">
        <v>0</v>
      </c>
      <c r="K28" s="38">
        <v>41500000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9563276.9001799989</v>
      </c>
      <c r="T28" s="38">
        <v>9563276.9001799989</v>
      </c>
      <c r="U28" s="38">
        <v>65782033.103890002</v>
      </c>
      <c r="V28" s="42"/>
      <c r="W28" s="38">
        <v>171200719.82655999</v>
      </c>
      <c r="X28" s="38">
        <v>23908192.25045</v>
      </c>
      <c r="Y28" s="38">
        <v>24980551.867631003</v>
      </c>
      <c r="Z28" s="38">
        <v>4150525.6608100021</v>
      </c>
      <c r="AA28" s="38">
        <v>55009479.701126002</v>
      </c>
      <c r="AB28" s="38">
        <v>9282047.3914539982</v>
      </c>
      <c r="AC28" s="38">
        <v>231620.85284000001</v>
      </c>
      <c r="AD28" s="38">
        <v>231095.12953999999</v>
      </c>
      <c r="AE28" s="38">
        <v>1519646.2159439998</v>
      </c>
      <c r="AF28" s="38">
        <v>409004.36434399989</v>
      </c>
      <c r="AG28" s="38">
        <v>5992605.7550299997</v>
      </c>
      <c r="AH28" s="38">
        <v>607459.4434799999</v>
      </c>
      <c r="AI28" s="38">
        <v>0</v>
      </c>
      <c r="AJ28" s="38">
        <v>0</v>
      </c>
      <c r="AK28" s="38">
        <v>28303.216619999999</v>
      </c>
      <c r="AL28" s="38">
        <v>28303.216619999999</v>
      </c>
      <c r="AM28" s="38">
        <v>5.7782399999999994</v>
      </c>
      <c r="AN28" s="38">
        <v>0</v>
      </c>
      <c r="AO28" s="38">
        <v>0</v>
      </c>
      <c r="AP28" s="38">
        <v>0</v>
      </c>
      <c r="AQ28" s="38">
        <v>111147.93627300001</v>
      </c>
      <c r="AR28" s="38">
        <v>0</v>
      </c>
      <c r="AS28" s="38">
        <v>39725.109246</v>
      </c>
      <c r="AT28" s="38">
        <v>31438.392561000001</v>
      </c>
      <c r="AU28" s="38">
        <v>2573019.9651300004</v>
      </c>
      <c r="AV28" s="38">
        <v>494664.05502000032</v>
      </c>
      <c r="AW28" s="38">
        <v>257694.68484</v>
      </c>
      <c r="AX28" s="38">
        <v>255795.71517000001</v>
      </c>
      <c r="AY28" s="38">
        <v>1326482.4123200001</v>
      </c>
      <c r="AZ28" s="38">
        <v>116806.38763000001</v>
      </c>
      <c r="BA28" s="38">
        <v>0</v>
      </c>
      <c r="BB28" s="38">
        <v>0</v>
      </c>
      <c r="BC28" s="42"/>
      <c r="BD28" s="42"/>
      <c r="BE28" s="38">
        <v>0</v>
      </c>
      <c r="BF28" s="38">
        <v>0</v>
      </c>
      <c r="BG28" s="38">
        <v>92070283.495240003</v>
      </c>
      <c r="BH28" s="38">
        <v>15607139.75664</v>
      </c>
      <c r="BI28" s="38">
        <v>178279.04472500001</v>
      </c>
      <c r="BJ28" s="38">
        <v>5.7362100000054852</v>
      </c>
      <c r="BK28" s="38">
        <v>1466902.0547</v>
      </c>
      <c r="BL28" s="38">
        <v>108619.230895</v>
      </c>
      <c r="BM28" s="38">
        <v>0</v>
      </c>
      <c r="BN28" s="38">
        <v>0</v>
      </c>
      <c r="BO28" s="39">
        <v>232940.78158000001</v>
      </c>
      <c r="BP28" s="38">
        <v>0</v>
      </c>
      <c r="BQ28" s="38">
        <v>10350728.02043</v>
      </c>
      <c r="BR28" s="38">
        <v>10350578.377760001</v>
      </c>
      <c r="BS28" s="38">
        <v>2325109.9037700002</v>
      </c>
      <c r="BT28" s="38">
        <v>141558.78273000009</v>
      </c>
      <c r="BU28" s="38">
        <v>0</v>
      </c>
      <c r="BV28" s="38">
        <v>0</v>
      </c>
      <c r="BW28" s="38">
        <v>451061.64136000001</v>
      </c>
      <c r="BX28" s="38">
        <v>449074.28018</v>
      </c>
      <c r="BY28" s="38">
        <v>2833765.48263</v>
      </c>
      <c r="BZ28" s="38">
        <v>804558.70922000008</v>
      </c>
      <c r="CA28" s="38">
        <v>17838786.929200001</v>
      </c>
      <c r="CB28" s="38">
        <v>11854395.117000001</v>
      </c>
      <c r="CC28" s="38">
        <v>74231496.566039994</v>
      </c>
      <c r="CD28" s="38">
        <v>3901784.9391600001</v>
      </c>
      <c r="CE28" s="40">
        <f t="shared" si="2"/>
        <v>230.63079999999999</v>
      </c>
      <c r="CF28" s="40">
        <f t="shared" si="2"/>
        <v>612.75009999999997</v>
      </c>
    </row>
    <row r="29" spans="1:84" s="35" customFormat="1" ht="15" customHeight="1" x14ac:dyDescent="0.3">
      <c r="A29" s="36">
        <f t="shared" si="1"/>
        <v>20</v>
      </c>
      <c r="B29" s="37">
        <v>45686</v>
      </c>
      <c r="C29" s="38">
        <v>19299906.908599999</v>
      </c>
      <c r="D29" s="38">
        <v>9145811.6807599999</v>
      </c>
      <c r="E29" s="38">
        <v>24263324.215100002</v>
      </c>
      <c r="F29" s="38"/>
      <c r="G29" s="38">
        <v>144800061.25756001</v>
      </c>
      <c r="H29" s="38">
        <v>4194790</v>
      </c>
      <c r="I29" s="38">
        <v>0</v>
      </c>
      <c r="J29" s="38">
        <v>0</v>
      </c>
      <c r="K29" s="38">
        <v>39000000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8893734.4538400006</v>
      </c>
      <c r="T29" s="38">
        <v>8893734.4538400006</v>
      </c>
      <c r="U29" s="38">
        <v>65782033.103890002</v>
      </c>
      <c r="V29" s="42"/>
      <c r="W29" s="38">
        <v>170474993.73120999</v>
      </c>
      <c r="X29" s="38">
        <v>22234336.134599999</v>
      </c>
      <c r="Y29" s="38">
        <v>24673821.012137998</v>
      </c>
      <c r="Z29" s="38">
        <v>4133200.8510220004</v>
      </c>
      <c r="AA29" s="38">
        <v>55373755.037820004</v>
      </c>
      <c r="AB29" s="38">
        <v>9426561.5317119975</v>
      </c>
      <c r="AC29" s="38">
        <v>225684.80870999998</v>
      </c>
      <c r="AD29" s="38">
        <v>225159.68167999998</v>
      </c>
      <c r="AE29" s="38">
        <v>1512976.994502</v>
      </c>
      <c r="AF29" s="38">
        <v>410011.00493200007</v>
      </c>
      <c r="AG29" s="38">
        <v>6123197.0228200015</v>
      </c>
      <c r="AH29" s="38">
        <v>607685.11509000114</v>
      </c>
      <c r="AI29" s="38">
        <v>0</v>
      </c>
      <c r="AJ29" s="38">
        <v>0</v>
      </c>
      <c r="AK29" s="38">
        <v>28318.473580000002</v>
      </c>
      <c r="AL29" s="38">
        <v>28318.473580000002</v>
      </c>
      <c r="AM29" s="38">
        <v>5.7782399999999994</v>
      </c>
      <c r="AN29" s="38">
        <v>0</v>
      </c>
      <c r="AO29" s="38">
        <v>0</v>
      </c>
      <c r="AP29" s="38">
        <v>0</v>
      </c>
      <c r="AQ29" s="38">
        <v>115310.52796950001</v>
      </c>
      <c r="AR29" s="38">
        <v>0</v>
      </c>
      <c r="AS29" s="38">
        <v>39742.056236999997</v>
      </c>
      <c r="AT29" s="38">
        <v>31455.339551999998</v>
      </c>
      <c r="AU29" s="38">
        <v>2705212.5888100001</v>
      </c>
      <c r="AV29" s="38">
        <v>537884.73059000028</v>
      </c>
      <c r="AW29" s="38">
        <v>176328.11428000001</v>
      </c>
      <c r="AX29" s="38">
        <v>174642.12669</v>
      </c>
      <c r="AY29" s="38">
        <v>2052171.8696000001</v>
      </c>
      <c r="AZ29" s="38">
        <v>779388.89033000008</v>
      </c>
      <c r="BA29" s="38">
        <v>0</v>
      </c>
      <c r="BB29" s="38">
        <v>0</v>
      </c>
      <c r="BC29" s="42"/>
      <c r="BD29" s="42"/>
      <c r="BE29" s="38">
        <v>0</v>
      </c>
      <c r="BF29" s="38">
        <v>0</v>
      </c>
      <c r="BG29" s="38">
        <v>93026524.284710005</v>
      </c>
      <c r="BH29" s="38">
        <v>16354307.745169999</v>
      </c>
      <c r="BI29" s="38">
        <v>175526.453305</v>
      </c>
      <c r="BJ29" s="38">
        <v>5.7393100000058439</v>
      </c>
      <c r="BK29" s="38">
        <v>1464441.096385</v>
      </c>
      <c r="BL29" s="38">
        <v>107956.28886499997</v>
      </c>
      <c r="BM29" s="38">
        <v>0</v>
      </c>
      <c r="BN29" s="38">
        <v>0</v>
      </c>
      <c r="BO29" s="39">
        <v>233066.34924000001</v>
      </c>
      <c r="BP29" s="38">
        <v>0</v>
      </c>
      <c r="BQ29" s="38">
        <v>9714954.456840001</v>
      </c>
      <c r="BR29" s="38">
        <v>9714804.8441700004</v>
      </c>
      <c r="BS29" s="38">
        <v>2882081.6670499998</v>
      </c>
      <c r="BT29" s="38">
        <v>141666.54644999979</v>
      </c>
      <c r="BU29" s="38">
        <v>0</v>
      </c>
      <c r="BV29" s="38">
        <v>0</v>
      </c>
      <c r="BW29" s="38">
        <v>210799.96959999998</v>
      </c>
      <c r="BX29" s="38">
        <v>208077.96335999999</v>
      </c>
      <c r="BY29" s="38">
        <v>6279808.5167599991</v>
      </c>
      <c r="BZ29" s="38">
        <v>4273639.7442599991</v>
      </c>
      <c r="CA29" s="38">
        <v>20960678.509179998</v>
      </c>
      <c r="CB29" s="38">
        <v>14446151.126420001</v>
      </c>
      <c r="CC29" s="38">
        <v>72065845.775529996</v>
      </c>
      <c r="CD29" s="38">
        <v>4088576.9362900001</v>
      </c>
      <c r="CE29" s="40">
        <f t="shared" si="2"/>
        <v>236.55449999999999</v>
      </c>
      <c r="CF29" s="40">
        <f t="shared" si="2"/>
        <v>543.81600000000003</v>
      </c>
    </row>
    <row r="30" spans="1:84" s="35" customFormat="1" ht="15" customHeight="1" x14ac:dyDescent="0.3">
      <c r="A30" s="36">
        <f t="shared" si="1"/>
        <v>21</v>
      </c>
      <c r="B30" s="37">
        <v>45687</v>
      </c>
      <c r="C30" s="38">
        <v>18668466.959370002</v>
      </c>
      <c r="D30" s="38">
        <v>8068895.5840300024</v>
      </c>
      <c r="E30" s="38">
        <v>21530382.49729</v>
      </c>
      <c r="F30" s="38"/>
      <c r="G30" s="38">
        <v>144043850.14568001</v>
      </c>
      <c r="H30" s="38">
        <v>4201950</v>
      </c>
      <c r="I30" s="38">
        <v>0</v>
      </c>
      <c r="J30" s="38">
        <v>0</v>
      </c>
      <c r="K30" s="38">
        <v>38000000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8180563.7226900002</v>
      </c>
      <c r="T30" s="38">
        <v>8180563.7226900002</v>
      </c>
      <c r="U30" s="38">
        <v>65782033.103890002</v>
      </c>
      <c r="V30" s="42"/>
      <c r="W30" s="38">
        <v>164641230.22114</v>
      </c>
      <c r="X30" s="38">
        <v>20451409.30672</v>
      </c>
      <c r="Y30" s="38">
        <v>24669679.510017</v>
      </c>
      <c r="Z30" s="38">
        <v>4153089.7095210021</v>
      </c>
      <c r="AA30" s="38">
        <v>54021764.052306004</v>
      </c>
      <c r="AB30" s="38">
        <v>9427786.4042600002</v>
      </c>
      <c r="AC30" s="38">
        <v>285526.45316999999</v>
      </c>
      <c r="AD30" s="38">
        <v>285002.20854999998</v>
      </c>
      <c r="AE30" s="38">
        <v>1512877.44652</v>
      </c>
      <c r="AF30" s="38">
        <v>407743.79832000006</v>
      </c>
      <c r="AG30" s="38">
        <v>5835679.86357</v>
      </c>
      <c r="AH30" s="38">
        <v>602199.17446000001</v>
      </c>
      <c r="AI30" s="38">
        <v>0</v>
      </c>
      <c r="AJ30" s="38">
        <v>0</v>
      </c>
      <c r="AK30" s="38">
        <v>28366.809789999999</v>
      </c>
      <c r="AL30" s="38">
        <v>28366.809789999999</v>
      </c>
      <c r="AM30" s="38">
        <v>5.7782399999999994</v>
      </c>
      <c r="AN30" s="38">
        <v>0</v>
      </c>
      <c r="AO30" s="38">
        <v>0</v>
      </c>
      <c r="AP30" s="38">
        <v>0</v>
      </c>
      <c r="AQ30" s="38">
        <v>112150.39345850001</v>
      </c>
      <c r="AR30" s="38">
        <v>0</v>
      </c>
      <c r="AS30" s="38">
        <v>31815.746705999998</v>
      </c>
      <c r="AT30" s="38">
        <v>31509.030020999999</v>
      </c>
      <c r="AU30" s="38">
        <v>2866628.71282</v>
      </c>
      <c r="AV30" s="38">
        <v>827945.79661999992</v>
      </c>
      <c r="AW30" s="38">
        <v>112146.80079000001</v>
      </c>
      <c r="AX30" s="38">
        <v>111935.50397000001</v>
      </c>
      <c r="AY30" s="38">
        <v>6561246.8928300012</v>
      </c>
      <c r="AZ30" s="38">
        <v>5232293.8212700011</v>
      </c>
      <c r="BA30" s="38">
        <v>0</v>
      </c>
      <c r="BB30" s="38">
        <v>0</v>
      </c>
      <c r="BC30" s="42"/>
      <c r="BD30" s="42"/>
      <c r="BE30" s="38">
        <v>0</v>
      </c>
      <c r="BF30" s="38">
        <v>0</v>
      </c>
      <c r="BG30" s="38">
        <v>96037888.460219994</v>
      </c>
      <c r="BH30" s="38">
        <v>21107872.256779999</v>
      </c>
      <c r="BI30" s="38">
        <v>176856.97044</v>
      </c>
      <c r="BJ30" s="38">
        <v>5.7612799999965318</v>
      </c>
      <c r="BK30" s="38">
        <v>2602500.7342499997</v>
      </c>
      <c r="BL30" s="38">
        <v>109504.29473999988</v>
      </c>
      <c r="BM30" s="38">
        <v>0</v>
      </c>
      <c r="BN30" s="38">
        <v>0</v>
      </c>
      <c r="BO30" s="39">
        <v>233464.16535</v>
      </c>
      <c r="BP30" s="38">
        <v>0</v>
      </c>
      <c r="BQ30" s="38">
        <v>16817164.08348</v>
      </c>
      <c r="BR30" s="38">
        <v>16817014.49687</v>
      </c>
      <c r="BS30" s="38">
        <v>1870402.5914700001</v>
      </c>
      <c r="BT30" s="38">
        <v>161674.90136000002</v>
      </c>
      <c r="BU30" s="38">
        <v>0</v>
      </c>
      <c r="BV30" s="38">
        <v>0</v>
      </c>
      <c r="BW30" s="38">
        <v>60711.633600000001</v>
      </c>
      <c r="BX30" s="38">
        <v>60445.405279999999</v>
      </c>
      <c r="BY30" s="38">
        <v>6444316.8728199992</v>
      </c>
      <c r="BZ30" s="38">
        <v>4616800.0649599992</v>
      </c>
      <c r="CA30" s="38">
        <v>28205417.051410001</v>
      </c>
      <c r="CB30" s="38">
        <v>21765444.9245</v>
      </c>
      <c r="CC30" s="38">
        <v>67832471.408810005</v>
      </c>
      <c r="CD30" s="38">
        <v>5276968.0641999999</v>
      </c>
      <c r="CE30" s="40">
        <f t="shared" si="2"/>
        <v>242.7174</v>
      </c>
      <c r="CF30" s="40">
        <f t="shared" si="2"/>
        <v>387.5598</v>
      </c>
    </row>
    <row r="31" spans="1:84" s="35" customFormat="1" ht="15" customHeight="1" x14ac:dyDescent="0.3">
      <c r="A31" s="36">
        <f t="shared" si="1"/>
        <v>22</v>
      </c>
      <c r="B31" s="37">
        <v>45688</v>
      </c>
      <c r="C31" s="38">
        <v>19839861.535840001</v>
      </c>
      <c r="D31" s="38">
        <v>9471866.3577000014</v>
      </c>
      <c r="E31" s="38">
        <v>22003406.168110002</v>
      </c>
      <c r="F31" s="38"/>
      <c r="G31" s="38">
        <v>139819476.5562</v>
      </c>
      <c r="H31" s="38">
        <v>0</v>
      </c>
      <c r="I31" s="38">
        <v>0</v>
      </c>
      <c r="J31" s="38">
        <v>0</v>
      </c>
      <c r="K31" s="38">
        <v>38000000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6314577.5718099996</v>
      </c>
      <c r="T31" s="38">
        <v>6314577.5718099996</v>
      </c>
      <c r="U31" s="38">
        <v>65782033.103890002</v>
      </c>
      <c r="V31" s="42"/>
      <c r="W31" s="38">
        <v>160195288.72806001</v>
      </c>
      <c r="X31" s="38">
        <v>15786443.929500001</v>
      </c>
      <c r="Y31" s="38">
        <v>24740097.989582002</v>
      </c>
      <c r="Z31" s="38">
        <v>4244259.6523860022</v>
      </c>
      <c r="AA31" s="38">
        <v>53986943.954240002</v>
      </c>
      <c r="AB31" s="38">
        <v>9248460.4755860027</v>
      </c>
      <c r="AC31" s="38">
        <v>362955.78969000001</v>
      </c>
      <c r="AD31" s="38">
        <v>362433.82954000001</v>
      </c>
      <c r="AE31" s="38">
        <v>1883757.6113500001</v>
      </c>
      <c r="AF31" s="38">
        <v>405838.37468000012</v>
      </c>
      <c r="AG31" s="38">
        <v>5834050.8838</v>
      </c>
      <c r="AH31" s="38">
        <v>647816.89140999957</v>
      </c>
      <c r="AI31" s="38">
        <v>0</v>
      </c>
      <c r="AJ31" s="38">
        <v>0</v>
      </c>
      <c r="AK31" s="38">
        <v>28305.984469999999</v>
      </c>
      <c r="AL31" s="38">
        <v>28305.984469999999</v>
      </c>
      <c r="AM31" s="38">
        <v>5.7782399999999994</v>
      </c>
      <c r="AN31" s="38">
        <v>0</v>
      </c>
      <c r="AO31" s="38">
        <v>0</v>
      </c>
      <c r="AP31" s="38">
        <v>0</v>
      </c>
      <c r="AQ31" s="38">
        <v>114420.61855100001</v>
      </c>
      <c r="AR31" s="38">
        <v>0</v>
      </c>
      <c r="AS31" s="38">
        <v>31748.183702999999</v>
      </c>
      <c r="AT31" s="38">
        <v>31441.467017999999</v>
      </c>
      <c r="AU31" s="38">
        <v>2177787.95964</v>
      </c>
      <c r="AV31" s="38">
        <v>130582.60336999991</v>
      </c>
      <c r="AW31" s="38">
        <v>58176.651180000001</v>
      </c>
      <c r="AX31" s="38">
        <v>57980.875169999999</v>
      </c>
      <c r="AY31" s="38">
        <v>1702399.8039799999</v>
      </c>
      <c r="AZ31" s="38">
        <v>340921.87474999996</v>
      </c>
      <c r="BA31" s="38">
        <v>0</v>
      </c>
      <c r="BB31" s="38">
        <v>0</v>
      </c>
      <c r="BC31" s="42"/>
      <c r="BD31" s="42"/>
      <c r="BE31" s="38">
        <v>0</v>
      </c>
      <c r="BF31" s="38">
        <v>0</v>
      </c>
      <c r="BG31" s="38">
        <v>90920651.208430007</v>
      </c>
      <c r="BH31" s="38">
        <v>15498042.028379999</v>
      </c>
      <c r="BI31" s="38">
        <v>190710.24549</v>
      </c>
      <c r="BJ31" s="38">
        <v>10.067670000007638</v>
      </c>
      <c r="BK31" s="38">
        <v>2570682.4585750001</v>
      </c>
      <c r="BL31" s="38">
        <v>55470.875610000068</v>
      </c>
      <c r="BM31" s="38">
        <v>89063.988790000003</v>
      </c>
      <c r="BN31" s="38">
        <v>70750.677095000006</v>
      </c>
      <c r="BO31" s="39">
        <v>232963.56156</v>
      </c>
      <c r="BP31" s="38">
        <v>0</v>
      </c>
      <c r="BQ31" s="38">
        <v>19682847.29998</v>
      </c>
      <c r="BR31" s="38">
        <v>19682697.74337</v>
      </c>
      <c r="BS31" s="38">
        <v>1849521.4319499999</v>
      </c>
      <c r="BT31" s="38">
        <v>33941.341119999997</v>
      </c>
      <c r="BU31" s="38">
        <v>0</v>
      </c>
      <c r="BV31" s="38">
        <v>0</v>
      </c>
      <c r="BW31" s="38">
        <v>43914.351009999998</v>
      </c>
      <c r="BX31" s="38">
        <v>43633.725290000002</v>
      </c>
      <c r="BY31" s="38">
        <v>2869723.5010600002</v>
      </c>
      <c r="BZ31" s="38">
        <v>1093338.0721400001</v>
      </c>
      <c r="CA31" s="38">
        <v>27529426.83842</v>
      </c>
      <c r="CB31" s="38">
        <v>20979842.502300002</v>
      </c>
      <c r="CC31" s="38">
        <v>63391224.370010003</v>
      </c>
      <c r="CD31" s="38">
        <v>3874510.5071</v>
      </c>
      <c r="CE31" s="40">
        <f t="shared" si="2"/>
        <v>252.7089</v>
      </c>
      <c r="CF31" s="40">
        <f t="shared" si="2"/>
        <v>407.4436</v>
      </c>
    </row>
    <row r="32" spans="1:84" s="35" customFormat="1" ht="15" customHeight="1" x14ac:dyDescent="0.3">
      <c r="A32" s="36">
        <f t="shared" si="1"/>
        <v>23</v>
      </c>
      <c r="B32" s="37">
        <v>45689</v>
      </c>
      <c r="C32" s="43" t="s">
        <v>50</v>
      </c>
      <c r="D32" s="43" t="s">
        <v>50</v>
      </c>
      <c r="E32" s="43" t="s">
        <v>50</v>
      </c>
      <c r="F32" s="43" t="s">
        <v>50</v>
      </c>
      <c r="G32" s="43" t="s">
        <v>50</v>
      </c>
      <c r="H32" s="43" t="s">
        <v>50</v>
      </c>
      <c r="I32" s="43" t="s">
        <v>50</v>
      </c>
      <c r="J32" s="43" t="s">
        <v>50</v>
      </c>
      <c r="K32" s="43" t="s">
        <v>50</v>
      </c>
      <c r="L32" s="43" t="s">
        <v>50</v>
      </c>
      <c r="M32" s="43" t="s">
        <v>50</v>
      </c>
      <c r="N32" s="43" t="s">
        <v>50</v>
      </c>
      <c r="O32" s="43" t="s">
        <v>50</v>
      </c>
      <c r="P32" s="43" t="s">
        <v>50</v>
      </c>
      <c r="Q32" s="43" t="s">
        <v>50</v>
      </c>
      <c r="R32" s="43" t="s">
        <v>50</v>
      </c>
      <c r="S32" s="43" t="s">
        <v>50</v>
      </c>
      <c r="T32" s="43" t="s">
        <v>50</v>
      </c>
      <c r="U32" s="43" t="s">
        <v>50</v>
      </c>
      <c r="V32" s="43" t="s">
        <v>50</v>
      </c>
      <c r="W32" s="43" t="s">
        <v>50</v>
      </c>
      <c r="X32" s="43" t="s">
        <v>50</v>
      </c>
      <c r="Y32" s="43" t="s">
        <v>50</v>
      </c>
      <c r="Z32" s="43" t="s">
        <v>50</v>
      </c>
      <c r="AA32" s="43" t="s">
        <v>50</v>
      </c>
      <c r="AB32" s="43" t="s">
        <v>50</v>
      </c>
      <c r="AC32" s="43" t="s">
        <v>50</v>
      </c>
      <c r="AD32" s="43" t="s">
        <v>50</v>
      </c>
      <c r="AE32" s="43" t="s">
        <v>50</v>
      </c>
      <c r="AF32" s="43" t="s">
        <v>50</v>
      </c>
      <c r="AG32" s="43" t="s">
        <v>50</v>
      </c>
      <c r="AH32" s="43" t="s">
        <v>50</v>
      </c>
      <c r="AI32" s="43" t="s">
        <v>50</v>
      </c>
      <c r="AJ32" s="43" t="s">
        <v>50</v>
      </c>
      <c r="AK32" s="43" t="s">
        <v>50</v>
      </c>
      <c r="AL32" s="43" t="s">
        <v>50</v>
      </c>
      <c r="AM32" s="43" t="s">
        <v>50</v>
      </c>
      <c r="AN32" s="43" t="s">
        <v>50</v>
      </c>
      <c r="AO32" s="43" t="s">
        <v>50</v>
      </c>
      <c r="AP32" s="43" t="s">
        <v>50</v>
      </c>
      <c r="AQ32" s="43" t="s">
        <v>50</v>
      </c>
      <c r="AR32" s="43" t="s">
        <v>50</v>
      </c>
      <c r="AS32" s="43" t="s">
        <v>50</v>
      </c>
      <c r="AT32" s="43" t="s">
        <v>50</v>
      </c>
      <c r="AU32" s="43" t="s">
        <v>50</v>
      </c>
      <c r="AV32" s="43" t="s">
        <v>50</v>
      </c>
      <c r="AW32" s="43" t="s">
        <v>50</v>
      </c>
      <c r="AX32" s="43" t="s">
        <v>50</v>
      </c>
      <c r="AY32" s="43" t="s">
        <v>50</v>
      </c>
      <c r="AZ32" s="43" t="s">
        <v>50</v>
      </c>
      <c r="BA32" s="43" t="s">
        <v>50</v>
      </c>
      <c r="BB32" s="43" t="s">
        <v>50</v>
      </c>
      <c r="BC32" s="43" t="s">
        <v>50</v>
      </c>
      <c r="BD32" s="43" t="s">
        <v>50</v>
      </c>
      <c r="BE32" s="43" t="s">
        <v>50</v>
      </c>
      <c r="BF32" s="43" t="s">
        <v>50</v>
      </c>
      <c r="BG32" s="43" t="s">
        <v>50</v>
      </c>
      <c r="BH32" s="43" t="s">
        <v>50</v>
      </c>
      <c r="BI32" s="43" t="s">
        <v>50</v>
      </c>
      <c r="BJ32" s="43" t="s">
        <v>50</v>
      </c>
      <c r="BK32" s="43" t="s">
        <v>50</v>
      </c>
      <c r="BL32" s="43" t="s">
        <v>50</v>
      </c>
      <c r="BM32" s="43" t="s">
        <v>50</v>
      </c>
      <c r="BN32" s="43" t="s">
        <v>50</v>
      </c>
      <c r="BO32" s="43" t="s">
        <v>50</v>
      </c>
      <c r="BP32" s="43" t="s">
        <v>50</v>
      </c>
      <c r="BQ32" s="43" t="s">
        <v>50</v>
      </c>
      <c r="BR32" s="43" t="s">
        <v>50</v>
      </c>
      <c r="BS32" s="43" t="s">
        <v>50</v>
      </c>
      <c r="BT32" s="43" t="s">
        <v>50</v>
      </c>
      <c r="BU32" s="43" t="s">
        <v>50</v>
      </c>
      <c r="BV32" s="43" t="s">
        <v>50</v>
      </c>
      <c r="BW32" s="43" t="s">
        <v>50</v>
      </c>
      <c r="BX32" s="43" t="s">
        <v>50</v>
      </c>
      <c r="BY32" s="43" t="s">
        <v>50</v>
      </c>
      <c r="BZ32" s="43" t="s">
        <v>50</v>
      </c>
      <c r="CA32" s="43" t="s">
        <v>50</v>
      </c>
      <c r="CB32" s="43" t="s">
        <v>50</v>
      </c>
      <c r="CC32" s="43" t="s">
        <v>50</v>
      </c>
      <c r="CD32" s="43" t="s">
        <v>50</v>
      </c>
      <c r="CE32" s="40">
        <f>AVERAGE(CE10:CE31)</f>
        <v>240.70715454545453</v>
      </c>
      <c r="CF32" s="40">
        <f>AVERAGE(CF10:CF31)</f>
        <v>456.54999545454541</v>
      </c>
    </row>
    <row r="36" spans="2:2" x14ac:dyDescent="0.3">
      <c r="B36" s="45"/>
    </row>
  </sheetData>
  <mergeCells count="47">
    <mergeCell ref="BW7:BX7"/>
    <mergeCell ref="BY7:BZ7"/>
    <mergeCell ref="CA7:CB7"/>
    <mergeCell ref="BK7:BL7"/>
    <mergeCell ref="BM7:BN7"/>
    <mergeCell ref="BO7:BP7"/>
    <mergeCell ref="BQ7:BR7"/>
    <mergeCell ref="BS7:BT7"/>
    <mergeCell ref="BU7:BV7"/>
    <mergeCell ref="AY7:AZ7"/>
    <mergeCell ref="BA7:BB7"/>
    <mergeCell ref="BC7:BD7"/>
    <mergeCell ref="BE7:BF7"/>
    <mergeCell ref="BG7:BH7"/>
    <mergeCell ref="BI7:BJ7"/>
    <mergeCell ref="AM7:AN7"/>
    <mergeCell ref="AO7:AP7"/>
    <mergeCell ref="AQ7:AR7"/>
    <mergeCell ref="AS7:AT7"/>
    <mergeCell ref="AU7:AV7"/>
    <mergeCell ref="AW7:AX7"/>
    <mergeCell ref="AA7:AB7"/>
    <mergeCell ref="AC7:AD7"/>
    <mergeCell ref="AE7:AF7"/>
    <mergeCell ref="AG7:AH7"/>
    <mergeCell ref="AI7:AJ7"/>
    <mergeCell ref="AK7:AL7"/>
    <mergeCell ref="CC6:CD7"/>
    <mergeCell ref="CE6:CF7"/>
    <mergeCell ref="C7:D7"/>
    <mergeCell ref="E7:F7"/>
    <mergeCell ref="G7:H7"/>
    <mergeCell ref="I7:J7"/>
    <mergeCell ref="K7:L7"/>
    <mergeCell ref="M7:N7"/>
    <mergeCell ref="O7:P7"/>
    <mergeCell ref="Q7:R7"/>
    <mergeCell ref="AX2:AZ2"/>
    <mergeCell ref="A6:A8"/>
    <mergeCell ref="B6:B8"/>
    <mergeCell ref="C6:X6"/>
    <mergeCell ref="Y6:BH6"/>
    <mergeCell ref="BI6:CB6"/>
    <mergeCell ref="S7:T7"/>
    <mergeCell ref="U7:V7"/>
    <mergeCell ref="W7:X7"/>
    <mergeCell ref="Y7: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10 пункту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Рибакова Олена Олександрівна</dc:creator>
  <cp:lastModifiedBy>Рибакова Олена Олександрівна</cp:lastModifiedBy>
  <dcterms:created xsi:type="dcterms:W3CDTF">2025-02-07T12:33:23Z</dcterms:created>
  <dcterms:modified xsi:type="dcterms:W3CDTF">2025-02-07T12:35:23Z</dcterms:modified>
</cp:coreProperties>
</file>