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WORK\LCR\6KX\Нормативка\Публікація складових\01.03.2025\"/>
    </mc:Choice>
  </mc:AlternateContent>
  <bookViews>
    <workbookView xWindow="0" yWindow="0" windowWidth="23040" windowHeight="9192"/>
  </bookViews>
  <sheets>
    <sheet name="п.п. 10 пункту 1" sheetId="1" r:id="rId1"/>
  </sheets>
  <definedNames>
    <definedName name="Path">'п.п. 10 пункту 1'!#REF!</definedName>
    <definedName name="PathRes">'п.п. 10 пункту 1'!#REF!</definedName>
    <definedName name="repdate">OFFSET('п.п. 10 пункту 1'!$B$10,COUNTA('п.п. 10 пункту 1'!$B$10:$B$32)-1,0,1,1)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E21" i="1" l="1"/>
  <c r="CE19" i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CF16" i="1" l="1"/>
  <c r="CF12" i="1"/>
  <c r="CE11" i="1"/>
  <c r="CF14" i="1"/>
  <c r="CE12" i="1"/>
  <c r="CF13" i="1"/>
  <c r="CE18" i="1"/>
  <c r="CE20" i="1"/>
  <c r="CE23" i="1"/>
  <c r="CE24" i="1"/>
  <c r="CE25" i="1"/>
  <c r="CE26" i="1"/>
  <c r="CE22" i="1"/>
  <c r="CE27" i="1"/>
  <c r="CE28" i="1"/>
  <c r="CF30" i="1"/>
  <c r="CF29" i="1"/>
  <c r="CF31" i="1"/>
  <c r="CE29" i="1"/>
  <c r="CE30" i="1"/>
  <c r="CE31" i="1"/>
  <c r="CF27" i="1" l="1"/>
  <c r="CF23" i="1"/>
  <c r="CF19" i="1"/>
  <c r="CE13" i="1"/>
  <c r="CF11" i="1"/>
  <c r="CF22" i="1"/>
  <c r="CF18" i="1"/>
  <c r="CE16" i="1"/>
  <c r="CF10" i="1"/>
  <c r="CF25" i="1"/>
  <c r="CF21" i="1"/>
  <c r="CE15" i="1"/>
  <c r="CF15" i="1"/>
  <c r="CF17" i="1"/>
  <c r="CF26" i="1"/>
  <c r="CF28" i="1"/>
  <c r="CF24" i="1"/>
  <c r="CF20" i="1"/>
  <c r="CE17" i="1"/>
  <c r="CE14" i="1"/>
  <c r="CE10" i="1"/>
  <c r="CE32" i="1" l="1"/>
  <c r="CF32" i="1"/>
</calcChain>
</file>

<file path=xl/sharedStrings.xml><?xml version="1.0" encoding="utf-8"?>
<sst xmlns="http://schemas.openxmlformats.org/spreadsheetml/2006/main" count="212" uniqueCount="52">
  <si>
    <t xml:space="preserve"> </t>
  </si>
  <si>
    <t>Таблиця</t>
  </si>
  <si>
    <t>(тис.грн)</t>
  </si>
  <si>
    <t>№ з/п</t>
  </si>
  <si>
    <t>Звітна дата</t>
  </si>
  <si>
    <t>Обсяг високоякісних ліквідних активів (ВЛА)</t>
  </si>
  <si>
    <t>Очікувані відпливи грошових коштів:</t>
  </si>
  <si>
    <t>Очікувані надходження грошових коштів:</t>
  </si>
  <si>
    <t>Чистий очікуваний відплив грошових коштів</t>
  </si>
  <si>
    <t>Коефіцієнт покриття ліквідністю (LCR)</t>
  </si>
  <si>
    <t>банкноти і монети</t>
  </si>
  <si>
    <r>
      <t>кошти в Національному банку [на кореспондентському рахунку та рахунку умовного зберігання (ескроу)]</t>
    </r>
    <r>
      <rPr>
        <strike/>
        <sz val="11"/>
        <rFont val="Times New Roman"/>
        <family val="1"/>
        <charset val="204"/>
      </rPr>
      <t xml:space="preserve"> </t>
    </r>
  </si>
  <si>
    <t>сума за ОВДП та ОЗДП, що рефінансуються Національним банком України</t>
  </si>
  <si>
    <t>сума за облігаціями внутрішніх місцевих позик та підприємств, розміщення яких здійснено під гарантію Кабінету Міністрів України, що рефінансуються Національним банком України</t>
  </si>
  <si>
    <t>сума за депозитними сертифікатами Національного банку України</t>
  </si>
  <si>
    <t>сума за депозитами в Національному банку України до 1 дня</t>
  </si>
  <si>
    <t>сума за борговими цінними паперами міжнародних фінансових організацій/державних органів країн G-7 з рейтингами провідних світових рейтингових агенств не нижче АА-/Аа3</t>
  </si>
  <si>
    <t>сума за борговими цінними паперами, емітованими міжнародними банками розвитку</t>
  </si>
  <si>
    <t>кошти на коррахунках в інших банках з рейтингом не нижче інвест.класу, що зменш.на суму незнижувального залишку за відповідними рахунками ностро</t>
  </si>
  <si>
    <t>сума обов'язкових резервів, що  підлягають зберіганню на кореспондентському рахунку банку в Національному банку в період утримання згідно з Положенням №806</t>
  </si>
  <si>
    <t>загальний обсяг високоякісних ліквідних активів (ВЛА)</t>
  </si>
  <si>
    <t>кошти фізичних осіб</t>
  </si>
  <si>
    <t>кошти суб'єктів господарської діяльності</t>
  </si>
  <si>
    <t>кошти інших банків</t>
  </si>
  <si>
    <t xml:space="preserve">кошти  бюджетних установ, виборчих фондів та фонду референдуму </t>
  </si>
  <si>
    <t>кошти небанківських фінансових установ</t>
  </si>
  <si>
    <t>кошти НБУ</t>
  </si>
  <si>
    <t>кредити від міжнародних та інших фінансових організацій</t>
  </si>
  <si>
    <t>цінні папери власного боргу</t>
  </si>
  <si>
    <t>субординований борг та капітальні інструменти з умовами списання/конверсії</t>
  </si>
  <si>
    <t>безвідкличні зобов'язання з кредитування, що надані банком</t>
  </si>
  <si>
    <t>операції , пов'язані з торговим фінансуванням (акредитиви та гарантії)</t>
  </si>
  <si>
    <t>транзитні та клірингові рахунки</t>
  </si>
  <si>
    <t>операції з деривативами</t>
  </si>
  <si>
    <t>кредиторська заборгованість</t>
  </si>
  <si>
    <t>інші балансові та позабалансові зобов'язання, за якими банк очікує відпливи</t>
  </si>
  <si>
    <t>забезпечене фондування</t>
  </si>
  <si>
    <t>сума простроченої заборгованості за очікуваними відпливами</t>
  </si>
  <si>
    <t>сукупні очікувані відпливи грошових коштів</t>
  </si>
  <si>
    <t>кредити фізичним особам</t>
  </si>
  <si>
    <t>кредити суб'єктам господарської діяльності</t>
  </si>
  <si>
    <t>кредити органам державної влади та місцевого самоврядування</t>
  </si>
  <si>
    <t>кошти в Національному банку</t>
  </si>
  <si>
    <t>операції з цінними паперами (які не включені до ВЛА)</t>
  </si>
  <si>
    <t>операції зворотнього репо</t>
  </si>
  <si>
    <t>операції з деривативами та дебіторською заборгованістю</t>
  </si>
  <si>
    <t xml:space="preserve">інші операції, за якими очікуються надходження (згідно з таблицею 1 додатку 3 до Методики розрахунку LCR) </t>
  </si>
  <si>
    <t>сукупні очікувані надходження грошових коштів</t>
  </si>
  <si>
    <t>у всіх валютах</t>
  </si>
  <si>
    <t>у іноземній валюті</t>
  </si>
  <si>
    <t>X</t>
  </si>
  <si>
    <t>Складові розрахунку коефіцієнтів покриття ліквідністю (LCR)  за всіма валютами та в іноземній валюті відповідно до Методики розрахунку коефіцієнта покриття ліквідністю Акціонерне товариство Державний ощадний банк України,  станом на 1 березня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</si>
</sst>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dd\.mm\.yyyy;@"/>
    <numFmt numFmtId="165" formatCode="_-* #,##0_-;\-* #,##0_-;_-* &quot;-&quot;??_-;_-@_-"/>
    <numFmt numFmtId="166" formatCode="0.000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trike/>
      <sz val="11"/>
      <name val="Times New Roman"/>
      <family val="1"/>
      <charset val="204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2" borderId="0" xfId="1" applyFont="1" applyFill="1" applyAlignment="1"/>
    <xf numFmtId="0" fontId="1" fillId="2" borderId="0" xfId="1" applyFill="1"/>
    <xf numFmtId="0" fontId="3" fillId="2" borderId="0" xfId="1" applyFont="1" applyFill="1" applyBorder="1" applyAlignment="1">
      <alignment horizontal="center" wrapText="1"/>
    </xf>
    <xf numFmtId="0" fontId="1" fillId="2" borderId="0" xfId="1" applyFill="1" applyAlignment="1"/>
    <xf numFmtId="0" fontId="3" fillId="2" borderId="0" xfId="1" applyFont="1" applyFill="1" applyBorder="1" applyAlignment="1">
      <alignment horizontal="center" wrapText="1"/>
    </xf>
    <xf numFmtId="0" fontId="1" fillId="2" borderId="0" xfId="1" applyFill="1" applyBorder="1"/>
    <xf numFmtId="0" fontId="4" fillId="2" borderId="0" xfId="1" applyFont="1" applyFill="1" applyBorder="1" applyAlignment="1">
      <alignment horizontal="right"/>
    </xf>
    <xf numFmtId="0" fontId="4" fillId="0" borderId="0" xfId="1" applyFont="1" applyFill="1" applyBorder="1" applyAlignment="1">
      <alignment horizontal="right"/>
    </xf>
    <xf numFmtId="0" fontId="5" fillId="2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 textRotation="90" wrapText="1"/>
    </xf>
    <xf numFmtId="0" fontId="7" fillId="2" borderId="2" xfId="1" applyFont="1" applyFill="1" applyBorder="1" applyAlignment="1">
      <alignment horizontal="center"/>
    </xf>
    <xf numFmtId="0" fontId="7" fillId="2" borderId="3" xfId="1" applyFont="1" applyFill="1" applyBorder="1" applyAlignment="1">
      <alignment horizontal="center"/>
    </xf>
    <xf numFmtId="0" fontId="7" fillId="2" borderId="4" xfId="1" applyFont="1" applyFill="1" applyBorder="1" applyAlignment="1">
      <alignment horizontal="center"/>
    </xf>
    <xf numFmtId="0" fontId="8" fillId="0" borderId="2" xfId="1" applyFont="1" applyFill="1" applyBorder="1" applyAlignment="1">
      <alignment horizontal="center"/>
    </xf>
    <xf numFmtId="0" fontId="8" fillId="0" borderId="3" xfId="1" applyFont="1" applyFill="1" applyBorder="1" applyAlignment="1">
      <alignment horizontal="center"/>
    </xf>
    <xf numFmtId="0" fontId="8" fillId="0" borderId="4" xfId="1" applyFont="1" applyFill="1" applyBorder="1" applyAlignment="1">
      <alignment horizontal="center"/>
    </xf>
    <xf numFmtId="0" fontId="8" fillId="2" borderId="5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1" fillId="2" borderId="7" xfId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 textRotation="90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/>
    </xf>
    <xf numFmtId="0" fontId="6" fillId="2" borderId="11" xfId="1" applyFont="1" applyFill="1" applyBorder="1" applyAlignment="1">
      <alignment horizontal="center" vertical="center" textRotation="90" wrapText="1"/>
    </xf>
    <xf numFmtId="0" fontId="7" fillId="2" borderId="7" xfId="1" applyFont="1" applyFill="1" applyBorder="1" applyAlignment="1">
      <alignment horizontal="center" vertical="center" wrapText="1"/>
    </xf>
    <xf numFmtId="0" fontId="7" fillId="0" borderId="7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7" fillId="0" borderId="7" xfId="1" applyFont="1" applyFill="1" applyBorder="1" applyAlignment="1">
      <alignment horizontal="center" vertical="center"/>
    </xf>
    <xf numFmtId="0" fontId="1" fillId="0" borderId="0" xfId="1" applyFill="1"/>
    <xf numFmtId="0" fontId="10" fillId="0" borderId="7" xfId="1" applyFont="1" applyFill="1" applyBorder="1" applyAlignment="1">
      <alignment horizontal="center"/>
    </xf>
    <xf numFmtId="164" fontId="10" fillId="0" borderId="7" xfId="1" applyNumberFormat="1" applyFont="1" applyFill="1" applyBorder="1"/>
    <xf numFmtId="165" fontId="10" fillId="0" borderId="7" xfId="2" applyNumberFormat="1" applyFont="1" applyFill="1" applyBorder="1"/>
    <xf numFmtId="165" fontId="10" fillId="2" borderId="7" xfId="2" applyNumberFormat="1" applyFont="1" applyFill="1" applyBorder="1"/>
    <xf numFmtId="166" fontId="10" fillId="0" borderId="7" xfId="3" applyNumberFormat="1" applyFont="1" applyFill="1" applyBorder="1"/>
    <xf numFmtId="0" fontId="10" fillId="0" borderId="0" xfId="1" applyFont="1" applyFill="1"/>
    <xf numFmtId="0" fontId="1" fillId="0" borderId="7" xfId="1" applyFill="1" applyBorder="1"/>
    <xf numFmtId="165" fontId="10" fillId="0" borderId="7" xfId="2" applyNumberFormat="1" applyFont="1" applyFill="1" applyBorder="1" applyAlignment="1">
      <alignment horizontal="center"/>
    </xf>
    <xf numFmtId="0" fontId="1" fillId="0" borderId="0" xfId="1"/>
    <xf numFmtId="14" fontId="1" fillId="0" borderId="0" xfId="1" applyNumberFormat="1"/>
  </cellXfs>
  <cellStyles count="4">
    <cellStyle name="Відсотковий 2" xfId="3"/>
    <cellStyle name="Звичайний" xfId="0" builtinId="0"/>
    <cellStyle name="Звичайний 2" xfId="1"/>
    <cellStyle name="Фінансови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"/>
  <dimension ref="A1:CF37"/>
  <sheetViews>
    <sheetView tabSelected="1" zoomScale="72" zoomScaleNormal="72" workbookViewId="0">
      <selection activeCell="A2" sqref="A2"/>
    </sheetView>
  </sheetViews>
  <sheetFormatPr defaultColWidth="8.88671875" defaultRowHeight="14.4" x14ac:dyDescent="0.3"/>
  <cols>
    <col min="1" max="1" width="5.6640625" style="44" customWidth="1"/>
    <col min="2" max="2" width="21.88671875" style="44" customWidth="1"/>
    <col min="3" max="3" width="17.33203125" style="44" customWidth="1"/>
    <col min="4" max="4" width="16" style="44" customWidth="1"/>
    <col min="5" max="5" width="13.44140625" style="44" bestFit="1" customWidth="1"/>
    <col min="6" max="6" width="14.6640625" style="44" customWidth="1"/>
    <col min="7" max="7" width="14.44140625" style="44" customWidth="1"/>
    <col min="8" max="8" width="10.6640625" style="44" bestFit="1" customWidth="1"/>
    <col min="9" max="9" width="13.44140625" style="44" bestFit="1" customWidth="1"/>
    <col min="10" max="10" width="14.109375" style="44" customWidth="1"/>
    <col min="11" max="11" width="14.6640625" style="44" customWidth="1"/>
    <col min="12" max="12" width="15.44140625" style="44" customWidth="1"/>
    <col min="13" max="13" width="13.5546875" style="44" customWidth="1"/>
    <col min="14" max="14" width="10.6640625" style="44" customWidth="1"/>
    <col min="15" max="16" width="13.6640625" style="44" customWidth="1"/>
    <col min="17" max="17" width="15.109375" style="44" customWidth="1"/>
    <col min="18" max="18" width="12.88671875" style="44" customWidth="1"/>
    <col min="19" max="19" width="12.6640625" style="44" customWidth="1"/>
    <col min="20" max="20" width="16.5546875" style="44" customWidth="1"/>
    <col min="21" max="21" width="13.6640625" style="44" customWidth="1"/>
    <col min="22" max="23" width="14.33203125" style="44" customWidth="1"/>
    <col min="24" max="24" width="13.109375" style="44" customWidth="1"/>
    <col min="25" max="25" width="12.88671875" style="44" customWidth="1"/>
    <col min="26" max="26" width="12.6640625" style="44" customWidth="1"/>
    <col min="27" max="27" width="12.109375" style="44" customWidth="1"/>
    <col min="28" max="28" width="12.6640625" style="44" customWidth="1"/>
    <col min="29" max="29" width="10.6640625" style="44" customWidth="1"/>
    <col min="30" max="30" width="16" style="44" customWidth="1"/>
    <col min="31" max="31" width="10.33203125" style="44" customWidth="1"/>
    <col min="32" max="32" width="10.5546875" style="44" customWidth="1"/>
    <col min="33" max="33" width="11" style="44" customWidth="1"/>
    <col min="34" max="34" width="14.33203125" style="44" customWidth="1"/>
    <col min="35" max="35" width="11" style="44" customWidth="1"/>
    <col min="36" max="36" width="8.88671875" style="44"/>
    <col min="37" max="37" width="13.6640625" style="44" customWidth="1"/>
    <col min="38" max="38" width="13.109375" style="44" customWidth="1"/>
    <col min="39" max="46" width="8.88671875" style="44"/>
    <col min="47" max="47" width="10.5546875" style="44" customWidth="1"/>
    <col min="48" max="50" width="8.88671875" style="44"/>
    <col min="51" max="51" width="11.109375" style="44" customWidth="1"/>
    <col min="52" max="58" width="8.88671875" style="44"/>
    <col min="59" max="59" width="11.88671875" style="44" customWidth="1"/>
    <col min="60" max="60" width="11" style="44" customWidth="1"/>
    <col min="61" max="62" width="8.88671875" style="44"/>
    <col min="63" max="63" width="10.5546875" style="44" customWidth="1"/>
    <col min="64" max="66" width="8.88671875" style="44"/>
    <col min="67" max="67" width="9.88671875" style="44" bestFit="1" customWidth="1"/>
    <col min="68" max="68" width="11.33203125" style="44" customWidth="1"/>
    <col min="69" max="70" width="11.5546875" style="44" customWidth="1"/>
    <col min="71" max="71" width="10.109375" style="44" customWidth="1"/>
    <col min="72" max="72" width="11.6640625" style="44" customWidth="1"/>
    <col min="73" max="74" width="8.88671875" style="44"/>
    <col min="75" max="76" width="11.33203125" style="44" customWidth="1"/>
    <col min="77" max="77" width="11" style="44" customWidth="1"/>
    <col min="78" max="78" width="10.88671875" style="44" customWidth="1"/>
    <col min="79" max="79" width="11.5546875" style="44" customWidth="1"/>
    <col min="80" max="80" width="10.88671875" style="44" customWidth="1"/>
    <col min="81" max="81" width="12.33203125" style="44" customWidth="1"/>
    <col min="82" max="82" width="12.44140625" style="44" customWidth="1"/>
    <col min="83" max="83" width="9.6640625" style="44" customWidth="1"/>
    <col min="84" max="84" width="10.5546875" style="44" customWidth="1"/>
    <col min="85" max="85" width="14.33203125" style="44" customWidth="1"/>
    <col min="86" max="16384" width="8.88671875" style="44"/>
  </cols>
  <sheetData>
    <row r="1" spans="1:84" s="2" customFormat="1" ht="15.6" x14ac:dyDescent="0.3">
      <c r="A1" s="1" t="s">
        <v>51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</row>
    <row r="2" spans="1:84" s="2" customFormat="1" ht="15" customHeight="1" x14ac:dyDescent="0.3">
      <c r="AU2" s="3"/>
      <c r="AV2" s="3"/>
      <c r="AW2" s="4"/>
      <c r="AX2" s="5" t="s">
        <v>0</v>
      </c>
      <c r="AY2" s="5"/>
      <c r="AZ2" s="5"/>
      <c r="BA2" s="3"/>
      <c r="BB2" s="3"/>
    </row>
    <row r="3" spans="1:84" s="2" customFormat="1" x14ac:dyDescent="0.3"/>
    <row r="4" spans="1:84" s="2" customFormat="1" ht="15.6" x14ac:dyDescent="0.3">
      <c r="CC4" s="6"/>
      <c r="CD4" s="7"/>
      <c r="CF4" s="7" t="s">
        <v>1</v>
      </c>
    </row>
    <row r="5" spans="1:84" s="2" customFormat="1" ht="15" customHeight="1" x14ac:dyDescent="0.3">
      <c r="CC5" s="6"/>
      <c r="CD5" s="8"/>
      <c r="CF5" s="8" t="s">
        <v>2</v>
      </c>
    </row>
    <row r="6" spans="1:84" s="2" customFormat="1" ht="15" customHeight="1" x14ac:dyDescent="0.3">
      <c r="A6" s="9" t="s">
        <v>3</v>
      </c>
      <c r="B6" s="10" t="s">
        <v>4</v>
      </c>
      <c r="C6" s="11" t="s">
        <v>5</v>
      </c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3"/>
      <c r="Y6" s="14" t="s">
        <v>6</v>
      </c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6"/>
      <c r="BI6" s="14" t="s">
        <v>7</v>
      </c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6"/>
      <c r="CC6" s="17" t="s">
        <v>8</v>
      </c>
      <c r="CD6" s="18"/>
      <c r="CE6" s="19" t="s">
        <v>9</v>
      </c>
      <c r="CF6" s="19"/>
    </row>
    <row r="7" spans="1:84" s="2" customFormat="1" ht="148.94999999999999" customHeight="1" x14ac:dyDescent="0.3">
      <c r="A7" s="20"/>
      <c r="B7" s="21"/>
      <c r="C7" s="22" t="s">
        <v>10</v>
      </c>
      <c r="D7" s="23"/>
      <c r="E7" s="24" t="s">
        <v>11</v>
      </c>
      <c r="F7" s="25"/>
      <c r="G7" s="24" t="s">
        <v>12</v>
      </c>
      <c r="H7" s="25"/>
      <c r="I7" s="24" t="s">
        <v>13</v>
      </c>
      <c r="J7" s="25"/>
      <c r="K7" s="22" t="s">
        <v>14</v>
      </c>
      <c r="L7" s="23"/>
      <c r="M7" s="22" t="s">
        <v>15</v>
      </c>
      <c r="N7" s="23"/>
      <c r="O7" s="22" t="s">
        <v>16</v>
      </c>
      <c r="P7" s="23"/>
      <c r="Q7" s="22" t="s">
        <v>17</v>
      </c>
      <c r="R7" s="23"/>
      <c r="S7" s="22" t="s">
        <v>18</v>
      </c>
      <c r="T7" s="23"/>
      <c r="U7" s="24" t="s">
        <v>19</v>
      </c>
      <c r="V7" s="25"/>
      <c r="W7" s="22" t="s">
        <v>20</v>
      </c>
      <c r="X7" s="23"/>
      <c r="Y7" s="22" t="s">
        <v>21</v>
      </c>
      <c r="Z7" s="23"/>
      <c r="AA7" s="22" t="s">
        <v>22</v>
      </c>
      <c r="AB7" s="23"/>
      <c r="AC7" s="22" t="s">
        <v>23</v>
      </c>
      <c r="AD7" s="23"/>
      <c r="AE7" s="24" t="s">
        <v>24</v>
      </c>
      <c r="AF7" s="25"/>
      <c r="AG7" s="22" t="s">
        <v>25</v>
      </c>
      <c r="AH7" s="23"/>
      <c r="AI7" s="22" t="s">
        <v>26</v>
      </c>
      <c r="AJ7" s="23"/>
      <c r="AK7" s="24" t="s">
        <v>27</v>
      </c>
      <c r="AL7" s="25"/>
      <c r="AM7" s="22" t="s">
        <v>28</v>
      </c>
      <c r="AN7" s="23"/>
      <c r="AO7" s="24" t="s">
        <v>29</v>
      </c>
      <c r="AP7" s="25"/>
      <c r="AQ7" s="24" t="s">
        <v>30</v>
      </c>
      <c r="AR7" s="25"/>
      <c r="AS7" s="24" t="s">
        <v>31</v>
      </c>
      <c r="AT7" s="25"/>
      <c r="AU7" s="22" t="s">
        <v>32</v>
      </c>
      <c r="AV7" s="23"/>
      <c r="AW7" s="24" t="s">
        <v>33</v>
      </c>
      <c r="AX7" s="25"/>
      <c r="AY7" s="22" t="s">
        <v>34</v>
      </c>
      <c r="AZ7" s="23"/>
      <c r="BA7" s="24" t="s">
        <v>35</v>
      </c>
      <c r="BB7" s="25"/>
      <c r="BC7" s="22" t="s">
        <v>36</v>
      </c>
      <c r="BD7" s="23"/>
      <c r="BE7" s="24" t="s">
        <v>37</v>
      </c>
      <c r="BF7" s="25"/>
      <c r="BG7" s="22" t="s">
        <v>38</v>
      </c>
      <c r="BH7" s="23"/>
      <c r="BI7" s="24" t="s">
        <v>39</v>
      </c>
      <c r="BJ7" s="25"/>
      <c r="BK7" s="22" t="s">
        <v>40</v>
      </c>
      <c r="BL7" s="23"/>
      <c r="BM7" s="22" t="s">
        <v>41</v>
      </c>
      <c r="BN7" s="23"/>
      <c r="BO7" s="24" t="s">
        <v>42</v>
      </c>
      <c r="BP7" s="25"/>
      <c r="BQ7" s="22" t="s">
        <v>23</v>
      </c>
      <c r="BR7" s="23"/>
      <c r="BS7" s="22" t="s">
        <v>43</v>
      </c>
      <c r="BT7" s="23"/>
      <c r="BU7" s="22" t="s">
        <v>44</v>
      </c>
      <c r="BV7" s="23"/>
      <c r="BW7" s="22" t="s">
        <v>45</v>
      </c>
      <c r="BX7" s="23"/>
      <c r="BY7" s="24" t="s">
        <v>46</v>
      </c>
      <c r="BZ7" s="25"/>
      <c r="CA7" s="22" t="s">
        <v>47</v>
      </c>
      <c r="CB7" s="23"/>
      <c r="CC7" s="26"/>
      <c r="CD7" s="27"/>
      <c r="CE7" s="19"/>
      <c r="CF7" s="19"/>
    </row>
    <row r="8" spans="1:84" s="2" customFormat="1" ht="51" customHeight="1" x14ac:dyDescent="0.3">
      <c r="A8" s="28"/>
      <c r="B8" s="29"/>
      <c r="C8" s="30" t="s">
        <v>48</v>
      </c>
      <c r="D8" s="30" t="s">
        <v>49</v>
      </c>
      <c r="E8" s="30" t="s">
        <v>48</v>
      </c>
      <c r="F8" s="31" t="s">
        <v>49</v>
      </c>
      <c r="G8" s="31" t="s">
        <v>48</v>
      </c>
      <c r="H8" s="31" t="s">
        <v>49</v>
      </c>
      <c r="I8" s="32" t="s">
        <v>48</v>
      </c>
      <c r="J8" s="31" t="s">
        <v>49</v>
      </c>
      <c r="K8" s="32" t="s">
        <v>48</v>
      </c>
      <c r="L8" s="31" t="s">
        <v>49</v>
      </c>
      <c r="M8" s="30" t="s">
        <v>48</v>
      </c>
      <c r="N8" s="30" t="s">
        <v>49</v>
      </c>
      <c r="O8" s="30" t="s">
        <v>48</v>
      </c>
      <c r="P8" s="30" t="s">
        <v>49</v>
      </c>
      <c r="Q8" s="30" t="s">
        <v>48</v>
      </c>
      <c r="R8" s="30" t="s">
        <v>49</v>
      </c>
      <c r="S8" s="30" t="s">
        <v>48</v>
      </c>
      <c r="T8" s="30" t="s">
        <v>49</v>
      </c>
      <c r="U8" s="30" t="s">
        <v>48</v>
      </c>
      <c r="V8" s="30" t="s">
        <v>49</v>
      </c>
      <c r="W8" s="30" t="s">
        <v>48</v>
      </c>
      <c r="X8" s="30" t="s">
        <v>49</v>
      </c>
      <c r="Y8" s="30" t="s">
        <v>48</v>
      </c>
      <c r="Z8" s="30" t="s">
        <v>49</v>
      </c>
      <c r="AA8" s="30" t="s">
        <v>48</v>
      </c>
      <c r="AB8" s="30" t="s">
        <v>49</v>
      </c>
      <c r="AC8" s="30" t="s">
        <v>48</v>
      </c>
      <c r="AD8" s="30" t="s">
        <v>49</v>
      </c>
      <c r="AE8" s="30" t="s">
        <v>48</v>
      </c>
      <c r="AF8" s="30" t="s">
        <v>49</v>
      </c>
      <c r="AG8" s="30" t="s">
        <v>48</v>
      </c>
      <c r="AH8" s="30" t="s">
        <v>49</v>
      </c>
      <c r="AI8" s="30" t="s">
        <v>48</v>
      </c>
      <c r="AJ8" s="30" t="s">
        <v>49</v>
      </c>
      <c r="AK8" s="30" t="s">
        <v>48</v>
      </c>
      <c r="AL8" s="30" t="s">
        <v>49</v>
      </c>
      <c r="AM8" s="30" t="s">
        <v>48</v>
      </c>
      <c r="AN8" s="30" t="s">
        <v>49</v>
      </c>
      <c r="AO8" s="30" t="s">
        <v>48</v>
      </c>
      <c r="AP8" s="30" t="s">
        <v>49</v>
      </c>
      <c r="AQ8" s="30" t="s">
        <v>48</v>
      </c>
      <c r="AR8" s="30" t="s">
        <v>49</v>
      </c>
      <c r="AS8" s="30" t="s">
        <v>48</v>
      </c>
      <c r="AT8" s="30" t="s">
        <v>49</v>
      </c>
      <c r="AU8" s="30" t="s">
        <v>48</v>
      </c>
      <c r="AV8" s="30" t="s">
        <v>49</v>
      </c>
      <c r="AW8" s="30" t="s">
        <v>48</v>
      </c>
      <c r="AX8" s="30" t="s">
        <v>49</v>
      </c>
      <c r="AY8" s="30" t="s">
        <v>48</v>
      </c>
      <c r="AZ8" s="30" t="s">
        <v>49</v>
      </c>
      <c r="BA8" s="33" t="s">
        <v>48</v>
      </c>
      <c r="BB8" s="33" t="s">
        <v>49</v>
      </c>
      <c r="BC8" s="30" t="s">
        <v>48</v>
      </c>
      <c r="BD8" s="30" t="s">
        <v>49</v>
      </c>
      <c r="BE8" s="30" t="s">
        <v>48</v>
      </c>
      <c r="BF8" s="30" t="s">
        <v>49</v>
      </c>
      <c r="BG8" s="30" t="s">
        <v>48</v>
      </c>
      <c r="BH8" s="30" t="s">
        <v>49</v>
      </c>
      <c r="BI8" s="30" t="s">
        <v>48</v>
      </c>
      <c r="BJ8" s="30" t="s">
        <v>49</v>
      </c>
      <c r="BK8" s="30" t="s">
        <v>48</v>
      </c>
      <c r="BL8" s="30" t="s">
        <v>49</v>
      </c>
      <c r="BM8" s="30" t="s">
        <v>48</v>
      </c>
      <c r="BN8" s="30" t="s">
        <v>49</v>
      </c>
      <c r="BO8" s="33" t="s">
        <v>48</v>
      </c>
      <c r="BP8" s="33" t="s">
        <v>49</v>
      </c>
      <c r="BQ8" s="30" t="s">
        <v>48</v>
      </c>
      <c r="BR8" s="30" t="s">
        <v>49</v>
      </c>
      <c r="BS8" s="30" t="s">
        <v>48</v>
      </c>
      <c r="BT8" s="30" t="s">
        <v>49</v>
      </c>
      <c r="BU8" s="30" t="s">
        <v>48</v>
      </c>
      <c r="BV8" s="30" t="s">
        <v>49</v>
      </c>
      <c r="BW8" s="30" t="s">
        <v>48</v>
      </c>
      <c r="BX8" s="30" t="s">
        <v>49</v>
      </c>
      <c r="BY8" s="30" t="s">
        <v>48</v>
      </c>
      <c r="BZ8" s="30" t="s">
        <v>49</v>
      </c>
      <c r="CA8" s="30" t="s">
        <v>48</v>
      </c>
      <c r="CB8" s="30" t="s">
        <v>49</v>
      </c>
      <c r="CC8" s="30" t="s">
        <v>48</v>
      </c>
      <c r="CD8" s="30" t="s">
        <v>49</v>
      </c>
      <c r="CE8" s="30" t="s">
        <v>48</v>
      </c>
      <c r="CF8" s="30" t="s">
        <v>49</v>
      </c>
    </row>
    <row r="9" spans="1:84" s="35" customFormat="1" x14ac:dyDescent="0.3">
      <c r="A9" s="34">
        <v>1</v>
      </c>
      <c r="B9" s="34">
        <v>2</v>
      </c>
      <c r="C9" s="34">
        <v>3</v>
      </c>
      <c r="D9" s="34">
        <v>4</v>
      </c>
      <c r="E9" s="34">
        <v>5</v>
      </c>
      <c r="F9" s="34">
        <v>6</v>
      </c>
      <c r="G9" s="34">
        <v>7</v>
      </c>
      <c r="H9" s="34">
        <v>8</v>
      </c>
      <c r="I9" s="34">
        <v>9</v>
      </c>
      <c r="J9" s="34">
        <v>10</v>
      </c>
      <c r="K9" s="34">
        <v>11</v>
      </c>
      <c r="L9" s="34">
        <v>12</v>
      </c>
      <c r="M9" s="34">
        <v>13</v>
      </c>
      <c r="N9" s="34">
        <v>14</v>
      </c>
      <c r="O9" s="34">
        <v>15</v>
      </c>
      <c r="P9" s="34">
        <v>16</v>
      </c>
      <c r="Q9" s="34">
        <v>17</v>
      </c>
      <c r="R9" s="34">
        <v>18</v>
      </c>
      <c r="S9" s="34">
        <v>19</v>
      </c>
      <c r="T9" s="34">
        <v>20</v>
      </c>
      <c r="U9" s="34">
        <v>21</v>
      </c>
      <c r="V9" s="34">
        <v>22</v>
      </c>
      <c r="W9" s="34">
        <v>23</v>
      </c>
      <c r="X9" s="34">
        <v>24</v>
      </c>
      <c r="Y9" s="34">
        <v>25</v>
      </c>
      <c r="Z9" s="34">
        <v>26</v>
      </c>
      <c r="AA9" s="34">
        <v>27</v>
      </c>
      <c r="AB9" s="34">
        <v>28</v>
      </c>
      <c r="AC9" s="34">
        <v>29</v>
      </c>
      <c r="AD9" s="34">
        <v>30</v>
      </c>
      <c r="AE9" s="34">
        <v>31</v>
      </c>
      <c r="AF9" s="34">
        <v>32</v>
      </c>
      <c r="AG9" s="34">
        <v>33</v>
      </c>
      <c r="AH9" s="34">
        <v>34</v>
      </c>
      <c r="AI9" s="34">
        <v>35</v>
      </c>
      <c r="AJ9" s="34">
        <v>36</v>
      </c>
      <c r="AK9" s="34">
        <v>37</v>
      </c>
      <c r="AL9" s="34">
        <v>38</v>
      </c>
      <c r="AM9" s="34">
        <v>39</v>
      </c>
      <c r="AN9" s="34">
        <v>40</v>
      </c>
      <c r="AO9" s="34">
        <v>41</v>
      </c>
      <c r="AP9" s="34">
        <v>42</v>
      </c>
      <c r="AQ9" s="34">
        <v>43</v>
      </c>
      <c r="AR9" s="34">
        <v>44</v>
      </c>
      <c r="AS9" s="34">
        <v>45</v>
      </c>
      <c r="AT9" s="34">
        <v>46</v>
      </c>
      <c r="AU9" s="34">
        <v>47</v>
      </c>
      <c r="AV9" s="34">
        <v>48</v>
      </c>
      <c r="AW9" s="34">
        <v>49</v>
      </c>
      <c r="AX9" s="34">
        <v>50</v>
      </c>
      <c r="AY9" s="34">
        <v>51</v>
      </c>
      <c r="AZ9" s="34">
        <v>52</v>
      </c>
      <c r="BA9" s="34">
        <v>53</v>
      </c>
      <c r="BB9" s="34">
        <v>54</v>
      </c>
      <c r="BC9" s="34">
        <v>55</v>
      </c>
      <c r="BD9" s="34">
        <v>56</v>
      </c>
      <c r="BE9" s="34">
        <v>57</v>
      </c>
      <c r="BF9" s="34">
        <v>58</v>
      </c>
      <c r="BG9" s="34">
        <v>59</v>
      </c>
      <c r="BH9" s="34">
        <v>60</v>
      </c>
      <c r="BI9" s="34">
        <v>61</v>
      </c>
      <c r="BJ9" s="34">
        <v>62</v>
      </c>
      <c r="BK9" s="34">
        <v>63</v>
      </c>
      <c r="BL9" s="34">
        <v>64</v>
      </c>
      <c r="BM9" s="34">
        <v>65</v>
      </c>
      <c r="BN9" s="34">
        <v>66</v>
      </c>
      <c r="BO9" s="34">
        <v>67</v>
      </c>
      <c r="BP9" s="34">
        <v>68</v>
      </c>
      <c r="BQ9" s="34">
        <v>69</v>
      </c>
      <c r="BR9" s="34">
        <v>70</v>
      </c>
      <c r="BS9" s="34">
        <v>71</v>
      </c>
      <c r="BT9" s="34">
        <v>72</v>
      </c>
      <c r="BU9" s="34">
        <v>73</v>
      </c>
      <c r="BV9" s="34">
        <v>74</v>
      </c>
      <c r="BW9" s="34">
        <v>75</v>
      </c>
      <c r="BX9" s="34">
        <v>76</v>
      </c>
      <c r="BY9" s="34">
        <v>77</v>
      </c>
      <c r="BZ9" s="34">
        <v>78</v>
      </c>
      <c r="CA9" s="34">
        <v>79</v>
      </c>
      <c r="CB9" s="34">
        <v>80</v>
      </c>
      <c r="CC9" s="34">
        <v>81</v>
      </c>
      <c r="CD9" s="34">
        <v>82</v>
      </c>
      <c r="CE9" s="34">
        <v>83</v>
      </c>
      <c r="CF9" s="34">
        <v>84</v>
      </c>
    </row>
    <row r="10" spans="1:84" s="41" customFormat="1" ht="12" x14ac:dyDescent="0.25">
      <c r="A10" s="36">
        <v>1</v>
      </c>
      <c r="B10" s="37">
        <v>45687</v>
      </c>
      <c r="C10" s="38">
        <v>18668466.959370002</v>
      </c>
      <c r="D10" s="38">
        <v>8068895.5840300024</v>
      </c>
      <c r="E10" s="38">
        <v>21530382.49729</v>
      </c>
      <c r="F10" s="38"/>
      <c r="G10" s="38">
        <v>144043850.14568001</v>
      </c>
      <c r="H10" s="38">
        <v>4201950</v>
      </c>
      <c r="I10" s="38">
        <v>0</v>
      </c>
      <c r="J10" s="38">
        <v>0</v>
      </c>
      <c r="K10" s="38">
        <v>38000000</v>
      </c>
      <c r="L10" s="38">
        <v>0</v>
      </c>
      <c r="M10" s="38">
        <v>0</v>
      </c>
      <c r="N10" s="38">
        <v>0</v>
      </c>
      <c r="O10" s="38">
        <v>0</v>
      </c>
      <c r="P10" s="38">
        <v>0</v>
      </c>
      <c r="Q10" s="38">
        <v>0</v>
      </c>
      <c r="R10" s="38">
        <v>0</v>
      </c>
      <c r="S10" s="38">
        <v>8180563.7226900002</v>
      </c>
      <c r="T10" s="38">
        <v>8180563.7226900002</v>
      </c>
      <c r="U10" s="38">
        <v>65782033.103890002</v>
      </c>
      <c r="V10" s="38"/>
      <c r="W10" s="38">
        <v>164641230.22114</v>
      </c>
      <c r="X10" s="38">
        <v>20451409.30672</v>
      </c>
      <c r="Y10" s="38">
        <v>24669679.510017</v>
      </c>
      <c r="Z10" s="38">
        <v>4153089.7095210021</v>
      </c>
      <c r="AA10" s="38">
        <v>54021764.052306004</v>
      </c>
      <c r="AB10" s="38">
        <v>9427786.4042600002</v>
      </c>
      <c r="AC10" s="38">
        <v>285526.45316999999</v>
      </c>
      <c r="AD10" s="38">
        <v>285002.20854999998</v>
      </c>
      <c r="AE10" s="38">
        <v>1512877.44652</v>
      </c>
      <c r="AF10" s="38">
        <v>407743.79832000006</v>
      </c>
      <c r="AG10" s="38">
        <v>5835679.86357</v>
      </c>
      <c r="AH10" s="38">
        <v>602199.17446000001</v>
      </c>
      <c r="AI10" s="38">
        <v>0</v>
      </c>
      <c r="AJ10" s="38">
        <v>0</v>
      </c>
      <c r="AK10" s="38">
        <v>28366.809789999999</v>
      </c>
      <c r="AL10" s="38">
        <v>28366.809789999999</v>
      </c>
      <c r="AM10" s="38">
        <v>5.7782399999999994</v>
      </c>
      <c r="AN10" s="38">
        <v>0</v>
      </c>
      <c r="AO10" s="38">
        <v>0</v>
      </c>
      <c r="AP10" s="38">
        <v>0</v>
      </c>
      <c r="AQ10" s="38">
        <v>112150.39345850001</v>
      </c>
      <c r="AR10" s="38">
        <v>0</v>
      </c>
      <c r="AS10" s="38">
        <v>31815.746705999998</v>
      </c>
      <c r="AT10" s="38">
        <v>31509.030020999999</v>
      </c>
      <c r="AU10" s="38">
        <v>2866628.71282</v>
      </c>
      <c r="AV10" s="38">
        <v>827945.79661999992</v>
      </c>
      <c r="AW10" s="38">
        <v>112146.80079000001</v>
      </c>
      <c r="AX10" s="38">
        <v>111935.50397000001</v>
      </c>
      <c r="AY10" s="38">
        <v>6561246.8928300012</v>
      </c>
      <c r="AZ10" s="38">
        <v>5232293.8212700011</v>
      </c>
      <c r="BA10" s="38">
        <v>0</v>
      </c>
      <c r="BB10" s="38">
        <v>0</v>
      </c>
      <c r="BC10" s="38">
        <v>0</v>
      </c>
      <c r="BD10" s="38">
        <v>0</v>
      </c>
      <c r="BE10" s="38">
        <v>0</v>
      </c>
      <c r="BF10" s="38">
        <v>0</v>
      </c>
      <c r="BG10" s="38">
        <v>96037888.460219994</v>
      </c>
      <c r="BH10" s="38">
        <v>21107872.256779999</v>
      </c>
      <c r="BI10" s="38">
        <v>176856.97044</v>
      </c>
      <c r="BJ10" s="38">
        <v>5.7612799999965318</v>
      </c>
      <c r="BK10" s="38">
        <v>2602500.7342499997</v>
      </c>
      <c r="BL10" s="38">
        <v>109504.29473999988</v>
      </c>
      <c r="BM10" s="38">
        <v>0</v>
      </c>
      <c r="BN10" s="38">
        <v>0</v>
      </c>
      <c r="BO10" s="39">
        <v>233464.16535</v>
      </c>
      <c r="BP10" s="38">
        <v>0</v>
      </c>
      <c r="BQ10" s="38">
        <v>16817164.08348</v>
      </c>
      <c r="BR10" s="38">
        <v>16817014.49687</v>
      </c>
      <c r="BS10" s="38">
        <v>1870402.5914700001</v>
      </c>
      <c r="BT10" s="38">
        <v>161674.90136000002</v>
      </c>
      <c r="BU10" s="38">
        <v>0</v>
      </c>
      <c r="BV10" s="38">
        <v>0</v>
      </c>
      <c r="BW10" s="38">
        <v>60711.633600000001</v>
      </c>
      <c r="BX10" s="38">
        <v>60445.405279999999</v>
      </c>
      <c r="BY10" s="38">
        <v>6444316.8728199992</v>
      </c>
      <c r="BZ10" s="38">
        <v>4616800.0649599992</v>
      </c>
      <c r="CA10" s="38">
        <v>28205417.051410001</v>
      </c>
      <c r="CB10" s="38">
        <v>21765444.9245</v>
      </c>
      <c r="CC10" s="38">
        <v>67832471.408810005</v>
      </c>
      <c r="CD10" s="38">
        <v>5276968.0641999999</v>
      </c>
      <c r="CE10" s="40">
        <f>ROUND(W10/CC10*100,4)</f>
        <v>242.7174</v>
      </c>
      <c r="CF10" s="40">
        <f>ROUND(X10/CD10*100,4)</f>
        <v>387.5598</v>
      </c>
    </row>
    <row r="11" spans="1:84" s="35" customFormat="1" ht="15" customHeight="1" x14ac:dyDescent="0.3">
      <c r="A11" s="36">
        <f>A10+1</f>
        <v>2</v>
      </c>
      <c r="B11" s="37">
        <v>45688</v>
      </c>
      <c r="C11" s="38">
        <v>19839861.535840001</v>
      </c>
      <c r="D11" s="38">
        <v>9471866.3577000014</v>
      </c>
      <c r="E11" s="38">
        <v>22003406.168110002</v>
      </c>
      <c r="F11" s="38"/>
      <c r="G11" s="38">
        <v>139819476.5562</v>
      </c>
      <c r="H11" s="38">
        <v>0</v>
      </c>
      <c r="I11" s="38">
        <v>0</v>
      </c>
      <c r="J11" s="38">
        <v>0</v>
      </c>
      <c r="K11" s="38">
        <v>38000000</v>
      </c>
      <c r="L11" s="38">
        <v>0</v>
      </c>
      <c r="M11" s="38">
        <v>0</v>
      </c>
      <c r="N11" s="38">
        <v>0</v>
      </c>
      <c r="O11" s="38">
        <v>0</v>
      </c>
      <c r="P11" s="38">
        <v>0</v>
      </c>
      <c r="Q11" s="38">
        <v>0</v>
      </c>
      <c r="R11" s="38">
        <v>0</v>
      </c>
      <c r="S11" s="38">
        <v>6314577.5718099996</v>
      </c>
      <c r="T11" s="38">
        <v>6314577.5718099996</v>
      </c>
      <c r="U11" s="38">
        <v>65782033.103890002</v>
      </c>
      <c r="V11" s="42"/>
      <c r="W11" s="38">
        <v>160195288.72806001</v>
      </c>
      <c r="X11" s="38">
        <v>15786443.929500001</v>
      </c>
      <c r="Y11" s="38">
        <v>24740097.989582002</v>
      </c>
      <c r="Z11" s="38">
        <v>4244259.6523860022</v>
      </c>
      <c r="AA11" s="38">
        <v>53986943.954240002</v>
      </c>
      <c r="AB11" s="38">
        <v>9248460.4755860027</v>
      </c>
      <c r="AC11" s="38">
        <v>362955.78969000001</v>
      </c>
      <c r="AD11" s="38">
        <v>362433.82954000001</v>
      </c>
      <c r="AE11" s="38">
        <v>1883757.6113500001</v>
      </c>
      <c r="AF11" s="38">
        <v>405838.37468000012</v>
      </c>
      <c r="AG11" s="38">
        <v>5834050.8838</v>
      </c>
      <c r="AH11" s="38">
        <v>647816.89140999957</v>
      </c>
      <c r="AI11" s="38">
        <v>0</v>
      </c>
      <c r="AJ11" s="38">
        <v>0</v>
      </c>
      <c r="AK11" s="38">
        <v>28305.984469999999</v>
      </c>
      <c r="AL11" s="38">
        <v>28305.984469999999</v>
      </c>
      <c r="AM11" s="38">
        <v>5.7782399999999994</v>
      </c>
      <c r="AN11" s="38">
        <v>0</v>
      </c>
      <c r="AO11" s="38">
        <v>0</v>
      </c>
      <c r="AP11" s="38">
        <v>0</v>
      </c>
      <c r="AQ11" s="38">
        <v>114420.61855100001</v>
      </c>
      <c r="AR11" s="38">
        <v>0</v>
      </c>
      <c r="AS11" s="38">
        <v>31748.183702999999</v>
      </c>
      <c r="AT11" s="38">
        <v>31441.467017999999</v>
      </c>
      <c r="AU11" s="38">
        <v>2177787.95964</v>
      </c>
      <c r="AV11" s="38">
        <v>130582.60336999991</v>
      </c>
      <c r="AW11" s="38">
        <v>58176.651180000001</v>
      </c>
      <c r="AX11" s="38">
        <v>57980.875169999999</v>
      </c>
      <c r="AY11" s="38">
        <v>1702399.8039799999</v>
      </c>
      <c r="AZ11" s="38">
        <v>340921.87474999996</v>
      </c>
      <c r="BA11" s="38">
        <v>0</v>
      </c>
      <c r="BB11" s="38">
        <v>0</v>
      </c>
      <c r="BC11" s="42"/>
      <c r="BD11" s="42"/>
      <c r="BE11" s="38">
        <v>0</v>
      </c>
      <c r="BF11" s="38">
        <v>0</v>
      </c>
      <c r="BG11" s="38">
        <v>90920651.208430007</v>
      </c>
      <c r="BH11" s="38">
        <v>15498042.028379999</v>
      </c>
      <c r="BI11" s="38">
        <v>190710.24549</v>
      </c>
      <c r="BJ11" s="38">
        <v>10.067670000007638</v>
      </c>
      <c r="BK11" s="38">
        <v>2570682.4585750001</v>
      </c>
      <c r="BL11" s="38">
        <v>55470.875610000068</v>
      </c>
      <c r="BM11" s="38">
        <v>89063.988790000003</v>
      </c>
      <c r="BN11" s="38">
        <v>70750.677095000006</v>
      </c>
      <c r="BO11" s="39">
        <v>232963.56156</v>
      </c>
      <c r="BP11" s="38">
        <v>0</v>
      </c>
      <c r="BQ11" s="38">
        <v>19682847.29998</v>
      </c>
      <c r="BR11" s="38">
        <v>19682697.74337</v>
      </c>
      <c r="BS11" s="38">
        <v>1849521.4319499999</v>
      </c>
      <c r="BT11" s="38">
        <v>33941.341119999997</v>
      </c>
      <c r="BU11" s="38">
        <v>0</v>
      </c>
      <c r="BV11" s="38">
        <v>0</v>
      </c>
      <c r="BW11" s="38">
        <v>43914.351009999998</v>
      </c>
      <c r="BX11" s="38">
        <v>43633.725290000002</v>
      </c>
      <c r="BY11" s="38">
        <v>2869723.5010600002</v>
      </c>
      <c r="BZ11" s="38">
        <v>1093338.0721400001</v>
      </c>
      <c r="CA11" s="38">
        <v>27529426.83842</v>
      </c>
      <c r="CB11" s="38">
        <v>20979842.502300002</v>
      </c>
      <c r="CC11" s="38">
        <v>63391224.370010003</v>
      </c>
      <c r="CD11" s="38">
        <v>3874510.5071</v>
      </c>
      <c r="CE11" s="40">
        <f t="shared" ref="CE11:CF26" si="0">ROUND(W11/CC11*100,4)</f>
        <v>252.7089</v>
      </c>
      <c r="CF11" s="40">
        <f t="shared" si="0"/>
        <v>407.4436</v>
      </c>
    </row>
    <row r="12" spans="1:84" s="35" customFormat="1" ht="15" customHeight="1" x14ac:dyDescent="0.3">
      <c r="A12" s="36">
        <f t="shared" ref="A12:A32" si="1">A11+1</f>
        <v>3</v>
      </c>
      <c r="B12" s="37">
        <v>45689</v>
      </c>
      <c r="C12" s="38">
        <v>18594022.704290003</v>
      </c>
      <c r="D12" s="38">
        <v>8915431.1392500028</v>
      </c>
      <c r="E12" s="38">
        <v>29077617.373089999</v>
      </c>
      <c r="F12" s="38"/>
      <c r="G12" s="38">
        <v>139916289.85264</v>
      </c>
      <c r="H12" s="38">
        <v>0</v>
      </c>
      <c r="I12" s="38">
        <v>0</v>
      </c>
      <c r="J12" s="38">
        <v>0</v>
      </c>
      <c r="K12" s="38">
        <v>33000000</v>
      </c>
      <c r="L12" s="38">
        <v>0</v>
      </c>
      <c r="M12" s="38">
        <v>0</v>
      </c>
      <c r="N12" s="38">
        <v>0</v>
      </c>
      <c r="O12" s="38">
        <v>0</v>
      </c>
      <c r="P12" s="38">
        <v>0</v>
      </c>
      <c r="Q12" s="38">
        <v>0</v>
      </c>
      <c r="R12" s="38">
        <v>0</v>
      </c>
      <c r="S12" s="38">
        <v>5943620.7594999997</v>
      </c>
      <c r="T12" s="38">
        <v>5943620.7594999997</v>
      </c>
      <c r="U12" s="38">
        <v>65782033.103890002</v>
      </c>
      <c r="V12" s="42"/>
      <c r="W12" s="38">
        <v>160749517.58563</v>
      </c>
      <c r="X12" s="38">
        <v>14859051.89875</v>
      </c>
      <c r="Y12" s="38">
        <v>25219843.722328</v>
      </c>
      <c r="Z12" s="38">
        <v>4227392.9331160011</v>
      </c>
      <c r="AA12" s="38">
        <v>54993142.250404</v>
      </c>
      <c r="AB12" s="38">
        <v>9250606.1944219954</v>
      </c>
      <c r="AC12" s="38">
        <v>304518.50120000006</v>
      </c>
      <c r="AD12" s="38">
        <v>303998.69430000003</v>
      </c>
      <c r="AE12" s="38">
        <v>2365870.661262</v>
      </c>
      <c r="AF12" s="38">
        <v>404991.14132199984</v>
      </c>
      <c r="AG12" s="38">
        <v>5850700.2712199995</v>
      </c>
      <c r="AH12" s="38">
        <v>642750.23756999907</v>
      </c>
      <c r="AI12" s="38">
        <v>0</v>
      </c>
      <c r="AJ12" s="38">
        <v>0</v>
      </c>
      <c r="AK12" s="38">
        <v>36621.588640000002</v>
      </c>
      <c r="AL12" s="38">
        <v>36621.588640000002</v>
      </c>
      <c r="AM12" s="38">
        <v>5.7782399999999994</v>
      </c>
      <c r="AN12" s="38">
        <v>0</v>
      </c>
      <c r="AO12" s="38">
        <v>0</v>
      </c>
      <c r="AP12" s="38">
        <v>0</v>
      </c>
      <c r="AQ12" s="38">
        <v>51434.601609500009</v>
      </c>
      <c r="AR12" s="38">
        <v>0</v>
      </c>
      <c r="AS12" s="38">
        <v>31561.750445999995</v>
      </c>
      <c r="AT12" s="38">
        <v>31362.581024999996</v>
      </c>
      <c r="AU12" s="38">
        <v>2429357.4404900004</v>
      </c>
      <c r="AV12" s="38">
        <v>145897.93008000031</v>
      </c>
      <c r="AW12" s="38">
        <v>475.18162000000001</v>
      </c>
      <c r="AX12" s="38">
        <v>0</v>
      </c>
      <c r="AY12" s="38">
        <v>1824150.1241700002</v>
      </c>
      <c r="AZ12" s="38">
        <v>94770.505120000103</v>
      </c>
      <c r="BA12" s="38">
        <v>0</v>
      </c>
      <c r="BB12" s="38">
        <v>0</v>
      </c>
      <c r="BC12" s="42"/>
      <c r="BD12" s="42"/>
      <c r="BE12" s="38">
        <v>0</v>
      </c>
      <c r="BF12" s="38">
        <v>0</v>
      </c>
      <c r="BG12" s="38">
        <v>93107681.871629998</v>
      </c>
      <c r="BH12" s="38">
        <v>15138391.80559</v>
      </c>
      <c r="BI12" s="38">
        <v>254656.00781500002</v>
      </c>
      <c r="BJ12" s="38">
        <v>13.579989999998361</v>
      </c>
      <c r="BK12" s="38">
        <v>3407045.8908699998</v>
      </c>
      <c r="BL12" s="38">
        <v>132432.95977999989</v>
      </c>
      <c r="BM12" s="38">
        <v>118875.21109</v>
      </c>
      <c r="BN12" s="38">
        <v>76696.014475000004</v>
      </c>
      <c r="BO12" s="39">
        <v>232379.06078</v>
      </c>
      <c r="BP12" s="38">
        <v>0</v>
      </c>
      <c r="BQ12" s="38">
        <v>21301100.570319999</v>
      </c>
      <c r="BR12" s="38">
        <v>21000951.043710001</v>
      </c>
      <c r="BS12" s="38">
        <v>2254171.4021399999</v>
      </c>
      <c r="BT12" s="38">
        <v>41340.918860000093</v>
      </c>
      <c r="BU12" s="38">
        <v>0</v>
      </c>
      <c r="BV12" s="38">
        <v>0</v>
      </c>
      <c r="BW12" s="38">
        <v>141.89961</v>
      </c>
      <c r="BX12" s="38">
        <v>0</v>
      </c>
      <c r="BY12" s="38">
        <v>2402763.0505900001</v>
      </c>
      <c r="BZ12" s="38">
        <v>412918.17939000012</v>
      </c>
      <c r="CA12" s="38">
        <v>29971133.093219999</v>
      </c>
      <c r="CB12" s="38">
        <v>21664352.696210001</v>
      </c>
      <c r="CC12" s="38">
        <v>63136548.778410003</v>
      </c>
      <c r="CD12" s="38">
        <v>3784597.9514000001</v>
      </c>
      <c r="CE12" s="40">
        <f t="shared" si="0"/>
        <v>254.6061</v>
      </c>
      <c r="CF12" s="40">
        <f t="shared" si="0"/>
        <v>392.61900000000003</v>
      </c>
    </row>
    <row r="13" spans="1:84" s="35" customFormat="1" ht="15" customHeight="1" x14ac:dyDescent="0.3">
      <c r="A13" s="36">
        <f t="shared" si="1"/>
        <v>4</v>
      </c>
      <c r="B13" s="37">
        <v>45692</v>
      </c>
      <c r="C13" s="38">
        <v>18737380.43101</v>
      </c>
      <c r="D13" s="38">
        <v>8072605.0442700014</v>
      </c>
      <c r="E13" s="38">
        <v>20964092.966309998</v>
      </c>
      <c r="F13" s="38"/>
      <c r="G13" s="38">
        <v>140040158.03067002</v>
      </c>
      <c r="H13" s="38">
        <v>0</v>
      </c>
      <c r="I13" s="38">
        <v>0</v>
      </c>
      <c r="J13" s="38">
        <v>0</v>
      </c>
      <c r="K13" s="38">
        <v>40500000</v>
      </c>
      <c r="L13" s="38">
        <v>0</v>
      </c>
      <c r="M13" s="38">
        <v>0</v>
      </c>
      <c r="N13" s="38">
        <v>0</v>
      </c>
      <c r="O13" s="38">
        <v>0</v>
      </c>
      <c r="P13" s="38">
        <v>0</v>
      </c>
      <c r="Q13" s="38">
        <v>0</v>
      </c>
      <c r="R13" s="38">
        <v>0</v>
      </c>
      <c r="S13" s="38">
        <v>5381736.6961700004</v>
      </c>
      <c r="T13" s="38">
        <v>5381736.6961700004</v>
      </c>
      <c r="U13" s="38">
        <v>65782033.103890002</v>
      </c>
      <c r="V13" s="42"/>
      <c r="W13" s="38">
        <v>159841335.02028</v>
      </c>
      <c r="X13" s="38">
        <v>13454341.74045</v>
      </c>
      <c r="Y13" s="38">
        <v>25030317.258875001</v>
      </c>
      <c r="Z13" s="38">
        <v>4301894.897518998</v>
      </c>
      <c r="AA13" s="38">
        <v>54747213.273846</v>
      </c>
      <c r="AB13" s="38">
        <v>9201857.0768539924</v>
      </c>
      <c r="AC13" s="38">
        <v>147597.49493000002</v>
      </c>
      <c r="AD13" s="38">
        <v>147134.26906000002</v>
      </c>
      <c r="AE13" s="38">
        <v>1456020.774314</v>
      </c>
      <c r="AF13" s="38">
        <v>411551.74848399998</v>
      </c>
      <c r="AG13" s="38">
        <v>5903432.8121400001</v>
      </c>
      <c r="AH13" s="38">
        <v>574391.50236999989</v>
      </c>
      <c r="AI13" s="38">
        <v>0</v>
      </c>
      <c r="AJ13" s="38">
        <v>0</v>
      </c>
      <c r="AK13" s="38">
        <v>36535.866650000004</v>
      </c>
      <c r="AL13" s="38">
        <v>36535.866650000004</v>
      </c>
      <c r="AM13" s="38">
        <v>5.7782399999999994</v>
      </c>
      <c r="AN13" s="38">
        <v>0</v>
      </c>
      <c r="AO13" s="38">
        <v>0</v>
      </c>
      <c r="AP13" s="38">
        <v>0</v>
      </c>
      <c r="AQ13" s="38">
        <v>85891.19939150002</v>
      </c>
      <c r="AR13" s="38">
        <v>0</v>
      </c>
      <c r="AS13" s="38">
        <v>31470.007820999999</v>
      </c>
      <c r="AT13" s="38">
        <v>31289.16906</v>
      </c>
      <c r="AU13" s="38">
        <v>2309359.8400999997</v>
      </c>
      <c r="AV13" s="38">
        <v>313595.84221999976</v>
      </c>
      <c r="AW13" s="38">
        <v>1972.13941</v>
      </c>
      <c r="AX13" s="38">
        <v>0</v>
      </c>
      <c r="AY13" s="38">
        <v>1766809.4153100001</v>
      </c>
      <c r="AZ13" s="38">
        <v>212396.4018300001</v>
      </c>
      <c r="BA13" s="38">
        <v>0</v>
      </c>
      <c r="BB13" s="38">
        <v>0</v>
      </c>
      <c r="BC13" s="42"/>
      <c r="BD13" s="42"/>
      <c r="BE13" s="38">
        <v>0</v>
      </c>
      <c r="BF13" s="38">
        <v>0</v>
      </c>
      <c r="BG13" s="38">
        <v>91516625.861029997</v>
      </c>
      <c r="BH13" s="38">
        <v>15230646.77403</v>
      </c>
      <c r="BI13" s="38">
        <v>247925.46080500004</v>
      </c>
      <c r="BJ13" s="38">
        <v>7.6719300000331714</v>
      </c>
      <c r="BK13" s="38">
        <v>3262552.9060300002</v>
      </c>
      <c r="BL13" s="38">
        <v>126434.82949000018</v>
      </c>
      <c r="BM13" s="38">
        <v>118695.68488</v>
      </c>
      <c r="BN13" s="38">
        <v>76516.488265000007</v>
      </c>
      <c r="BO13" s="39">
        <v>231835.11947999999</v>
      </c>
      <c r="BP13" s="38">
        <v>0</v>
      </c>
      <c r="BQ13" s="38">
        <v>22422142.938510001</v>
      </c>
      <c r="BR13" s="38">
        <v>22421994.437959999</v>
      </c>
      <c r="BS13" s="38">
        <v>2248780.0446000001</v>
      </c>
      <c r="BT13" s="38">
        <v>41281.601960000116</v>
      </c>
      <c r="BU13" s="38">
        <v>0</v>
      </c>
      <c r="BV13" s="38">
        <v>0</v>
      </c>
      <c r="BW13" s="38">
        <v>58439.801349999994</v>
      </c>
      <c r="BX13" s="38">
        <v>54708.708039999998</v>
      </c>
      <c r="BY13" s="38">
        <v>2296113.6896299999</v>
      </c>
      <c r="BZ13" s="38">
        <v>468975.86249999993</v>
      </c>
      <c r="CA13" s="38">
        <v>30886485.645289999</v>
      </c>
      <c r="CB13" s="38">
        <v>23189919.60015</v>
      </c>
      <c r="CC13" s="38">
        <v>60630140.215740003</v>
      </c>
      <c r="CD13" s="38">
        <v>3807661.6935100001</v>
      </c>
      <c r="CE13" s="40">
        <f t="shared" si="0"/>
        <v>263.63350000000003</v>
      </c>
      <c r="CF13" s="40">
        <f t="shared" si="0"/>
        <v>353.3492</v>
      </c>
    </row>
    <row r="14" spans="1:84" s="35" customFormat="1" ht="15" customHeight="1" x14ac:dyDescent="0.3">
      <c r="A14" s="36">
        <f t="shared" si="1"/>
        <v>5</v>
      </c>
      <c r="B14" s="37">
        <v>45693</v>
      </c>
      <c r="C14" s="38">
        <v>17400626.01035</v>
      </c>
      <c r="D14" s="38">
        <v>7146164.85561</v>
      </c>
      <c r="E14" s="38">
        <v>23398960.83814</v>
      </c>
      <c r="F14" s="38"/>
      <c r="G14" s="38">
        <v>140193984.8073</v>
      </c>
      <c r="H14" s="38">
        <v>0</v>
      </c>
      <c r="I14" s="38">
        <v>0</v>
      </c>
      <c r="J14" s="38">
        <v>0</v>
      </c>
      <c r="K14" s="38">
        <v>40000000</v>
      </c>
      <c r="L14" s="38">
        <v>0</v>
      </c>
      <c r="M14" s="38">
        <v>0</v>
      </c>
      <c r="N14" s="38">
        <v>0</v>
      </c>
      <c r="O14" s="38">
        <v>0</v>
      </c>
      <c r="P14" s="38">
        <v>0</v>
      </c>
      <c r="Q14" s="38">
        <v>0</v>
      </c>
      <c r="R14" s="38">
        <v>0</v>
      </c>
      <c r="S14" s="38">
        <v>4764109.9037499996</v>
      </c>
      <c r="T14" s="38">
        <v>4764109.9037499996</v>
      </c>
      <c r="U14" s="38">
        <v>65782033.103890002</v>
      </c>
      <c r="V14" s="42"/>
      <c r="W14" s="38">
        <v>159975648.45563999</v>
      </c>
      <c r="X14" s="38">
        <v>11910274.75935</v>
      </c>
      <c r="Y14" s="38">
        <v>25007374.160652</v>
      </c>
      <c r="Z14" s="38">
        <v>4256475.0936090006</v>
      </c>
      <c r="AA14" s="38">
        <v>55236071.966086</v>
      </c>
      <c r="AB14" s="38">
        <v>9174190.1605259962</v>
      </c>
      <c r="AC14" s="38">
        <v>264254.41153000004</v>
      </c>
      <c r="AD14" s="38">
        <v>263792.56475000002</v>
      </c>
      <c r="AE14" s="38">
        <v>1432788.3046479998</v>
      </c>
      <c r="AF14" s="38">
        <v>408215.4220479998</v>
      </c>
      <c r="AG14" s="38">
        <v>5605169.6863299999</v>
      </c>
      <c r="AH14" s="38">
        <v>575316.94924000022</v>
      </c>
      <c r="AI14" s="38">
        <v>0</v>
      </c>
      <c r="AJ14" s="38">
        <v>0</v>
      </c>
      <c r="AK14" s="38">
        <v>36592.343339999999</v>
      </c>
      <c r="AL14" s="38">
        <v>36592.343339999999</v>
      </c>
      <c r="AM14" s="38">
        <v>5.7782399999999994</v>
      </c>
      <c r="AN14" s="38">
        <v>0</v>
      </c>
      <c r="AO14" s="38">
        <v>0</v>
      </c>
      <c r="AP14" s="38">
        <v>0</v>
      </c>
      <c r="AQ14" s="38">
        <v>67614.276110000006</v>
      </c>
      <c r="AR14" s="38">
        <v>0</v>
      </c>
      <c r="AS14" s="38">
        <v>148.71052799999998</v>
      </c>
      <c r="AT14" s="38">
        <v>0</v>
      </c>
      <c r="AU14" s="38">
        <v>2279303.9723300003</v>
      </c>
      <c r="AV14" s="38">
        <v>215897.39221000019</v>
      </c>
      <c r="AW14" s="38">
        <v>100145.23272</v>
      </c>
      <c r="AX14" s="38">
        <v>98056.247780000005</v>
      </c>
      <c r="AY14" s="38">
        <v>1750346.4638900002</v>
      </c>
      <c r="AZ14" s="38">
        <v>366562.80650000018</v>
      </c>
      <c r="BA14" s="38">
        <v>0</v>
      </c>
      <c r="BB14" s="38">
        <v>0</v>
      </c>
      <c r="BC14" s="42"/>
      <c r="BD14" s="42"/>
      <c r="BE14" s="38">
        <v>0</v>
      </c>
      <c r="BF14" s="38">
        <v>0</v>
      </c>
      <c r="BG14" s="38">
        <v>91779815.306400001</v>
      </c>
      <c r="BH14" s="38">
        <v>15395098.980009999</v>
      </c>
      <c r="BI14" s="38">
        <v>248717.43661999999</v>
      </c>
      <c r="BJ14" s="38">
        <v>7.649649999999383</v>
      </c>
      <c r="BK14" s="38">
        <v>3213349.4528649999</v>
      </c>
      <c r="BL14" s="38">
        <v>126149.91206000003</v>
      </c>
      <c r="BM14" s="38">
        <v>113893.508575</v>
      </c>
      <c r="BN14" s="38">
        <v>76634.766510000001</v>
      </c>
      <c r="BO14" s="39">
        <v>232193.48733999999</v>
      </c>
      <c r="BP14" s="38">
        <v>0</v>
      </c>
      <c r="BQ14" s="38">
        <v>23465602.822450005</v>
      </c>
      <c r="BR14" s="38">
        <v>23465458.639440004</v>
      </c>
      <c r="BS14" s="38">
        <v>2268165.9760600002</v>
      </c>
      <c r="BT14" s="38">
        <v>41358.246830000076</v>
      </c>
      <c r="BU14" s="38">
        <v>0</v>
      </c>
      <c r="BV14" s="38">
        <v>0</v>
      </c>
      <c r="BW14" s="38">
        <v>25149.190110000003</v>
      </c>
      <c r="BX14" s="38">
        <v>23732.262280000003</v>
      </c>
      <c r="BY14" s="38">
        <v>2897403.3743600002</v>
      </c>
      <c r="BZ14" s="38">
        <v>1050234.4826400003</v>
      </c>
      <c r="CA14" s="38">
        <v>32464475.248380002</v>
      </c>
      <c r="CB14" s="38">
        <v>24783575.959410001</v>
      </c>
      <c r="CC14" s="38">
        <v>59315340.058020003</v>
      </c>
      <c r="CD14" s="38">
        <v>3848774.7450000001</v>
      </c>
      <c r="CE14" s="40">
        <f t="shared" si="0"/>
        <v>269.70370000000003</v>
      </c>
      <c r="CF14" s="40">
        <f t="shared" si="0"/>
        <v>309.4563</v>
      </c>
    </row>
    <row r="15" spans="1:84" s="35" customFormat="1" ht="15" customHeight="1" x14ac:dyDescent="0.3">
      <c r="A15" s="36">
        <f t="shared" si="1"/>
        <v>6</v>
      </c>
      <c r="B15" s="37">
        <v>45694</v>
      </c>
      <c r="C15" s="38">
        <v>15944619.611609997</v>
      </c>
      <c r="D15" s="38">
        <v>5902897.2027699985</v>
      </c>
      <c r="E15" s="38">
        <v>26627292.394699998</v>
      </c>
      <c r="F15" s="38"/>
      <c r="G15" s="38">
        <v>140688568.76582998</v>
      </c>
      <c r="H15" s="38">
        <v>0</v>
      </c>
      <c r="I15" s="38">
        <v>0</v>
      </c>
      <c r="J15" s="38">
        <v>0</v>
      </c>
      <c r="K15" s="38">
        <v>48500000</v>
      </c>
      <c r="L15" s="38">
        <v>0</v>
      </c>
      <c r="M15" s="38">
        <v>0</v>
      </c>
      <c r="N15" s="38">
        <v>0</v>
      </c>
      <c r="O15" s="38">
        <v>0</v>
      </c>
      <c r="P15" s="38">
        <v>0</v>
      </c>
      <c r="Q15" s="38">
        <v>0</v>
      </c>
      <c r="R15" s="38">
        <v>0</v>
      </c>
      <c r="S15" s="38">
        <v>3935264.8018499999</v>
      </c>
      <c r="T15" s="38">
        <v>3935264.8018499999</v>
      </c>
      <c r="U15" s="38">
        <v>65782033.103890002</v>
      </c>
      <c r="V15" s="42"/>
      <c r="W15" s="38">
        <v>169913712.47009999</v>
      </c>
      <c r="X15" s="38">
        <v>9838162.0046200007</v>
      </c>
      <c r="Y15" s="38">
        <v>26349650.020573001</v>
      </c>
      <c r="Z15" s="38">
        <v>4265353.0972769968</v>
      </c>
      <c r="AA15" s="38">
        <v>56286646.528034002</v>
      </c>
      <c r="AB15" s="38">
        <v>8729103.4905219991</v>
      </c>
      <c r="AC15" s="38">
        <v>253509.34144000002</v>
      </c>
      <c r="AD15" s="38">
        <v>253049.70761000001</v>
      </c>
      <c r="AE15" s="38">
        <v>1456317.261644</v>
      </c>
      <c r="AF15" s="38">
        <v>408857.80992399994</v>
      </c>
      <c r="AG15" s="38">
        <v>5592157.4944600007</v>
      </c>
      <c r="AH15" s="38">
        <v>646770.92641000031</v>
      </c>
      <c r="AI15" s="38">
        <v>0</v>
      </c>
      <c r="AJ15" s="38">
        <v>0</v>
      </c>
      <c r="AK15" s="38">
        <v>36561.697079999998</v>
      </c>
      <c r="AL15" s="38">
        <v>36561.697079999998</v>
      </c>
      <c r="AM15" s="38">
        <v>5.7782399999999994</v>
      </c>
      <c r="AN15" s="38">
        <v>0</v>
      </c>
      <c r="AO15" s="38">
        <v>0</v>
      </c>
      <c r="AP15" s="38">
        <v>0</v>
      </c>
      <c r="AQ15" s="38">
        <v>71686.785416500003</v>
      </c>
      <c r="AR15" s="38">
        <v>0</v>
      </c>
      <c r="AS15" s="38">
        <v>148.71052799999998</v>
      </c>
      <c r="AT15" s="38">
        <v>0</v>
      </c>
      <c r="AU15" s="38">
        <v>2573282.61014</v>
      </c>
      <c r="AV15" s="38">
        <v>393363.9261599998</v>
      </c>
      <c r="AW15" s="38">
        <v>146117.84967999998</v>
      </c>
      <c r="AX15" s="38">
        <v>143625.85524999999</v>
      </c>
      <c r="AY15" s="38">
        <v>1882364.43625</v>
      </c>
      <c r="AZ15" s="38">
        <v>180159.07569999993</v>
      </c>
      <c r="BA15" s="38">
        <v>0</v>
      </c>
      <c r="BB15" s="38">
        <v>0</v>
      </c>
      <c r="BC15" s="42"/>
      <c r="BD15" s="42"/>
      <c r="BE15" s="38">
        <v>0</v>
      </c>
      <c r="BF15" s="38">
        <v>0</v>
      </c>
      <c r="BG15" s="38">
        <v>94648448.513490006</v>
      </c>
      <c r="BH15" s="38">
        <v>15056845.58594</v>
      </c>
      <c r="BI15" s="38">
        <v>243831.49854999999</v>
      </c>
      <c r="BJ15" s="38">
        <v>7.6619799999971292</v>
      </c>
      <c r="BK15" s="38">
        <v>3085794.1471700002</v>
      </c>
      <c r="BL15" s="38">
        <v>107881.30930000027</v>
      </c>
      <c r="BM15" s="38">
        <v>113829.326585</v>
      </c>
      <c r="BN15" s="38">
        <v>76570.584520000004</v>
      </c>
      <c r="BO15" s="39">
        <v>231999.02416</v>
      </c>
      <c r="BP15" s="38">
        <v>0</v>
      </c>
      <c r="BQ15" s="38">
        <v>22530177.79978</v>
      </c>
      <c r="BR15" s="38">
        <v>22530033.642829999</v>
      </c>
      <c r="BS15" s="38">
        <v>1380549.9589</v>
      </c>
      <c r="BT15" s="38">
        <v>41336.430630000075</v>
      </c>
      <c r="BU15" s="38">
        <v>0</v>
      </c>
      <c r="BV15" s="38">
        <v>0</v>
      </c>
      <c r="BW15" s="38">
        <v>50457.458309999995</v>
      </c>
      <c r="BX15" s="38">
        <v>47795.252569999997</v>
      </c>
      <c r="BY15" s="38">
        <v>3449123.7329199999</v>
      </c>
      <c r="BZ15" s="38">
        <v>1674294.7483599999</v>
      </c>
      <c r="CA15" s="38">
        <v>31085762.946380001</v>
      </c>
      <c r="CB15" s="38">
        <v>24477919.63019</v>
      </c>
      <c r="CC15" s="38">
        <v>63562685.567110002</v>
      </c>
      <c r="CD15" s="38">
        <v>3764211.3964900002</v>
      </c>
      <c r="CE15" s="40">
        <f t="shared" si="0"/>
        <v>267.3168</v>
      </c>
      <c r="CF15" s="40">
        <f t="shared" si="0"/>
        <v>261.3605</v>
      </c>
    </row>
    <row r="16" spans="1:84" s="35" customFormat="1" ht="15" customHeight="1" x14ac:dyDescent="0.3">
      <c r="A16" s="36">
        <f t="shared" si="1"/>
        <v>7</v>
      </c>
      <c r="B16" s="37">
        <v>45695</v>
      </c>
      <c r="C16" s="38">
        <v>14885547.19853</v>
      </c>
      <c r="D16" s="38">
        <v>5276267.2256899998</v>
      </c>
      <c r="E16" s="38">
        <v>27329534.459120002</v>
      </c>
      <c r="F16" s="38"/>
      <c r="G16" s="38">
        <v>140570738.11675</v>
      </c>
      <c r="H16" s="38">
        <v>0</v>
      </c>
      <c r="I16" s="38">
        <v>0</v>
      </c>
      <c r="J16" s="38">
        <v>0</v>
      </c>
      <c r="K16" s="38">
        <v>49000000</v>
      </c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  <c r="S16" s="38">
        <v>3517511.4838000005</v>
      </c>
      <c r="T16" s="38">
        <v>3517511.4838000005</v>
      </c>
      <c r="U16" s="38">
        <v>65782033.103890002</v>
      </c>
      <c r="V16" s="42"/>
      <c r="W16" s="38">
        <v>169521298.1543</v>
      </c>
      <c r="X16" s="38">
        <v>8793778.7094800007</v>
      </c>
      <c r="Y16" s="38">
        <v>26481576.101948999</v>
      </c>
      <c r="Z16" s="38">
        <v>4272766.6160799973</v>
      </c>
      <c r="AA16" s="38">
        <v>55628241.318748005</v>
      </c>
      <c r="AB16" s="38">
        <v>7546701.1204419984</v>
      </c>
      <c r="AC16" s="38">
        <v>244037.93966000003</v>
      </c>
      <c r="AD16" s="38">
        <v>243579.93051000003</v>
      </c>
      <c r="AE16" s="38">
        <v>1390418.2276819998</v>
      </c>
      <c r="AF16" s="38">
        <v>409107.00133199978</v>
      </c>
      <c r="AG16" s="38">
        <v>5552893.1850800002</v>
      </c>
      <c r="AH16" s="38">
        <v>640726.03437999985</v>
      </c>
      <c r="AI16" s="38">
        <v>0</v>
      </c>
      <c r="AJ16" s="38">
        <v>0</v>
      </c>
      <c r="AK16" s="38">
        <v>36476.41289</v>
      </c>
      <c r="AL16" s="38">
        <v>36476.41289</v>
      </c>
      <c r="AM16" s="38">
        <v>5.7782399999999994</v>
      </c>
      <c r="AN16" s="38">
        <v>0</v>
      </c>
      <c r="AO16" s="38">
        <v>0</v>
      </c>
      <c r="AP16" s="38">
        <v>0</v>
      </c>
      <c r="AQ16" s="38">
        <v>57018.99279750001</v>
      </c>
      <c r="AR16" s="38">
        <v>0</v>
      </c>
      <c r="AS16" s="38">
        <v>148.71052799999998</v>
      </c>
      <c r="AT16" s="38">
        <v>0</v>
      </c>
      <c r="AU16" s="38">
        <v>2412818.2819599998</v>
      </c>
      <c r="AV16" s="38">
        <v>140341.51829000004</v>
      </c>
      <c r="AW16" s="38">
        <v>122157.78828000001</v>
      </c>
      <c r="AX16" s="38">
        <v>120061.36241</v>
      </c>
      <c r="AY16" s="38">
        <v>1595124.6751399999</v>
      </c>
      <c r="AZ16" s="38">
        <v>193250.52805999992</v>
      </c>
      <c r="BA16" s="38">
        <v>0</v>
      </c>
      <c r="BB16" s="38">
        <v>0</v>
      </c>
      <c r="BC16" s="42"/>
      <c r="BD16" s="42"/>
      <c r="BE16" s="38">
        <v>0</v>
      </c>
      <c r="BF16" s="38">
        <v>0</v>
      </c>
      <c r="BG16" s="38">
        <v>93520917.412949994</v>
      </c>
      <c r="BH16" s="38">
        <v>13603010.524390001</v>
      </c>
      <c r="BI16" s="38">
        <v>242301.88428</v>
      </c>
      <c r="BJ16" s="38">
        <v>7.669400000013411</v>
      </c>
      <c r="BK16" s="38">
        <v>3157820.4560799999</v>
      </c>
      <c r="BL16" s="38">
        <v>103599.22145000003</v>
      </c>
      <c r="BM16" s="38">
        <v>110982.092775</v>
      </c>
      <c r="BN16" s="38">
        <v>76391.975204999995</v>
      </c>
      <c r="BO16" s="39">
        <v>231457.8609</v>
      </c>
      <c r="BP16" s="38">
        <v>0</v>
      </c>
      <c r="BQ16" s="38">
        <v>20468424.67729</v>
      </c>
      <c r="BR16" s="38">
        <v>20468280.827629998</v>
      </c>
      <c r="BS16" s="38">
        <v>1401441.0650599999</v>
      </c>
      <c r="BT16" s="38">
        <v>62227.28125</v>
      </c>
      <c r="BU16" s="38">
        <v>0</v>
      </c>
      <c r="BV16" s="38">
        <v>0</v>
      </c>
      <c r="BW16" s="38">
        <v>104171.82105000001</v>
      </c>
      <c r="BX16" s="38">
        <v>101427.98188000001</v>
      </c>
      <c r="BY16" s="38">
        <v>3222637.6064200001</v>
      </c>
      <c r="BZ16" s="38">
        <v>1646087.2211100003</v>
      </c>
      <c r="CA16" s="38">
        <v>28939237.463860001</v>
      </c>
      <c r="CB16" s="38">
        <v>22458022.177930001</v>
      </c>
      <c r="CC16" s="38">
        <v>64581679.949089997</v>
      </c>
      <c r="CD16" s="38">
        <v>3400752.6310999999</v>
      </c>
      <c r="CE16" s="40">
        <f t="shared" si="0"/>
        <v>262.49130000000002</v>
      </c>
      <c r="CF16" s="40">
        <f t="shared" si="0"/>
        <v>258.58330000000001</v>
      </c>
    </row>
    <row r="17" spans="1:84" s="35" customFormat="1" ht="15" customHeight="1" x14ac:dyDescent="0.3">
      <c r="A17" s="36">
        <f t="shared" si="1"/>
        <v>8</v>
      </c>
      <c r="B17" s="37">
        <v>45696</v>
      </c>
      <c r="C17" s="38">
        <v>13533594.22838</v>
      </c>
      <c r="D17" s="38">
        <v>4642796.7165400013</v>
      </c>
      <c r="E17" s="38">
        <v>28930982.96503</v>
      </c>
      <c r="F17" s="38"/>
      <c r="G17" s="38">
        <v>140521163.3448</v>
      </c>
      <c r="H17" s="38">
        <v>0</v>
      </c>
      <c r="I17" s="38">
        <v>0</v>
      </c>
      <c r="J17" s="38">
        <v>0</v>
      </c>
      <c r="K17" s="38">
        <v>49300000</v>
      </c>
      <c r="L17" s="38">
        <v>0</v>
      </c>
      <c r="M17" s="38">
        <v>0</v>
      </c>
      <c r="N17" s="38">
        <v>0</v>
      </c>
      <c r="O17" s="38">
        <v>0</v>
      </c>
      <c r="P17" s="38">
        <v>0</v>
      </c>
      <c r="Q17" s="38">
        <v>0</v>
      </c>
      <c r="R17" s="38">
        <v>0</v>
      </c>
      <c r="S17" s="38">
        <v>3095197.81103</v>
      </c>
      <c r="T17" s="38">
        <v>3095197.81103</v>
      </c>
      <c r="U17" s="38">
        <v>65782033.103890002</v>
      </c>
      <c r="V17" s="42"/>
      <c r="W17" s="38">
        <v>169598905.24535</v>
      </c>
      <c r="X17" s="38">
        <v>7737994.5275699999</v>
      </c>
      <c r="Y17" s="38">
        <v>27149733.502104007</v>
      </c>
      <c r="Z17" s="38">
        <v>4232147.9905800037</v>
      </c>
      <c r="AA17" s="38">
        <v>53760960.280887999</v>
      </c>
      <c r="AB17" s="38">
        <v>6389852.8925379943</v>
      </c>
      <c r="AC17" s="38">
        <v>238462.22972999999</v>
      </c>
      <c r="AD17" s="38">
        <v>238005.21633999998</v>
      </c>
      <c r="AE17" s="38">
        <v>1537271.6723879999</v>
      </c>
      <c r="AF17" s="38">
        <v>406656.06702800002</v>
      </c>
      <c r="AG17" s="38">
        <v>5357290.1343499999</v>
      </c>
      <c r="AH17" s="38">
        <v>638023.01560000028</v>
      </c>
      <c r="AI17" s="38">
        <v>0</v>
      </c>
      <c r="AJ17" s="38">
        <v>0</v>
      </c>
      <c r="AK17" s="38">
        <v>36328.697890000003</v>
      </c>
      <c r="AL17" s="38">
        <v>36328.697890000003</v>
      </c>
      <c r="AM17" s="38">
        <v>5.7782399999999994</v>
      </c>
      <c r="AN17" s="38">
        <v>0</v>
      </c>
      <c r="AO17" s="38">
        <v>0</v>
      </c>
      <c r="AP17" s="38">
        <v>0</v>
      </c>
      <c r="AQ17" s="38">
        <v>47789.957417000005</v>
      </c>
      <c r="AR17" s="38">
        <v>0</v>
      </c>
      <c r="AS17" s="38">
        <v>148.71052799999998</v>
      </c>
      <c r="AT17" s="38">
        <v>0</v>
      </c>
      <c r="AU17" s="38">
        <v>2670257.0002299999</v>
      </c>
      <c r="AV17" s="38">
        <v>169890.70251999982</v>
      </c>
      <c r="AW17" s="38">
        <v>180077.23418999999</v>
      </c>
      <c r="AX17" s="38">
        <v>108112.04795999998</v>
      </c>
      <c r="AY17" s="38">
        <v>1526972.54691</v>
      </c>
      <c r="AZ17" s="38">
        <v>91883.046899999958</v>
      </c>
      <c r="BA17" s="38">
        <v>0</v>
      </c>
      <c r="BB17" s="38">
        <v>0</v>
      </c>
      <c r="BC17" s="42"/>
      <c r="BD17" s="42"/>
      <c r="BE17" s="38">
        <v>0</v>
      </c>
      <c r="BF17" s="38">
        <v>0</v>
      </c>
      <c r="BG17" s="38">
        <v>92505297.744870007</v>
      </c>
      <c r="BH17" s="38">
        <v>12310899.677370001</v>
      </c>
      <c r="BI17" s="38">
        <v>240030.08160499998</v>
      </c>
      <c r="BJ17" s="38">
        <v>7.6219799999889801</v>
      </c>
      <c r="BK17" s="38">
        <v>3176169.3824050003</v>
      </c>
      <c r="BL17" s="38">
        <v>95417.590265000195</v>
      </c>
      <c r="BM17" s="38">
        <v>98694.228005000012</v>
      </c>
      <c r="BN17" s="38">
        <v>76082.617995000008</v>
      </c>
      <c r="BO17" s="39">
        <v>230520.54835</v>
      </c>
      <c r="BP17" s="38">
        <v>0</v>
      </c>
      <c r="BQ17" s="38">
        <v>19296441.21762</v>
      </c>
      <c r="BR17" s="38">
        <v>18996297.382959999</v>
      </c>
      <c r="BS17" s="38">
        <v>1400850.13255</v>
      </c>
      <c r="BT17" s="38">
        <v>61635.580629999982</v>
      </c>
      <c r="BU17" s="38">
        <v>0</v>
      </c>
      <c r="BV17" s="38">
        <v>0</v>
      </c>
      <c r="BW17" s="38">
        <v>187943.60206999999</v>
      </c>
      <c r="BX17" s="38">
        <v>186701.82744999998</v>
      </c>
      <c r="BY17" s="38">
        <v>2927339.8818000001</v>
      </c>
      <c r="BZ17" s="38">
        <v>1061152.4430000002</v>
      </c>
      <c r="CA17" s="38">
        <v>27557989.074409999</v>
      </c>
      <c r="CB17" s="38">
        <v>20477295.064289998</v>
      </c>
      <c r="CC17" s="38">
        <v>64947308.670460001</v>
      </c>
      <c r="CD17" s="38">
        <v>3077724.91934</v>
      </c>
      <c r="CE17" s="40">
        <f t="shared" si="0"/>
        <v>261.13310000000001</v>
      </c>
      <c r="CF17" s="40">
        <f t="shared" si="0"/>
        <v>251.41929999999999</v>
      </c>
    </row>
    <row r="18" spans="1:84" s="35" customFormat="1" ht="15" customHeight="1" x14ac:dyDescent="0.3">
      <c r="A18" s="36">
        <f t="shared" si="1"/>
        <v>9</v>
      </c>
      <c r="B18" s="37">
        <v>45699</v>
      </c>
      <c r="C18" s="38">
        <v>12807001.707109999</v>
      </c>
      <c r="D18" s="38">
        <v>4148294.4339699987</v>
      </c>
      <c r="E18" s="38">
        <v>28036174.717089999</v>
      </c>
      <c r="F18" s="38"/>
      <c r="G18" s="38">
        <v>140733090.09823999</v>
      </c>
      <c r="H18" s="38">
        <v>0</v>
      </c>
      <c r="I18" s="38">
        <v>0</v>
      </c>
      <c r="J18" s="38">
        <v>0</v>
      </c>
      <c r="K18" s="38">
        <v>48500000</v>
      </c>
      <c r="L18" s="38">
        <v>0</v>
      </c>
      <c r="M18" s="38">
        <v>0</v>
      </c>
      <c r="N18" s="38">
        <v>0</v>
      </c>
      <c r="O18" s="38">
        <v>0</v>
      </c>
      <c r="P18" s="38">
        <v>0</v>
      </c>
      <c r="Q18" s="38">
        <v>0</v>
      </c>
      <c r="R18" s="38">
        <v>0</v>
      </c>
      <c r="S18" s="38">
        <v>2765529.6226499998</v>
      </c>
      <c r="T18" s="38">
        <v>2765529.6226499998</v>
      </c>
      <c r="U18" s="38">
        <v>66334656.365450002</v>
      </c>
      <c r="V18" s="42"/>
      <c r="W18" s="38">
        <v>166507139.77963999</v>
      </c>
      <c r="X18" s="38">
        <v>6913824.0566199999</v>
      </c>
      <c r="Y18" s="38">
        <v>26444535.269191001</v>
      </c>
      <c r="Z18" s="38">
        <v>4302651.7420460004</v>
      </c>
      <c r="AA18" s="38">
        <v>53123169.31404601</v>
      </c>
      <c r="AB18" s="38">
        <v>5713391.7034120066</v>
      </c>
      <c r="AC18" s="38">
        <v>266013.92814999999</v>
      </c>
      <c r="AD18" s="38">
        <v>265558.85071999999</v>
      </c>
      <c r="AE18" s="38">
        <v>1232627.1404520001</v>
      </c>
      <c r="AF18" s="38">
        <v>407787.98669200006</v>
      </c>
      <c r="AG18" s="38">
        <v>5446918.6806399999</v>
      </c>
      <c r="AH18" s="38">
        <v>662935.84779999999</v>
      </c>
      <c r="AI18" s="38">
        <v>0</v>
      </c>
      <c r="AJ18" s="38">
        <v>0</v>
      </c>
      <c r="AK18" s="38">
        <v>36314.337919999998</v>
      </c>
      <c r="AL18" s="38">
        <v>36314.337919999998</v>
      </c>
      <c r="AM18" s="38">
        <v>5.7782399999999994</v>
      </c>
      <c r="AN18" s="38">
        <v>0</v>
      </c>
      <c r="AO18" s="38">
        <v>0</v>
      </c>
      <c r="AP18" s="38">
        <v>0</v>
      </c>
      <c r="AQ18" s="38">
        <v>52924.140337999997</v>
      </c>
      <c r="AR18" s="38">
        <v>0</v>
      </c>
      <c r="AS18" s="38">
        <v>369.31313699999998</v>
      </c>
      <c r="AT18" s="38">
        <v>0</v>
      </c>
      <c r="AU18" s="38">
        <v>2388694.5297099999</v>
      </c>
      <c r="AV18" s="38">
        <v>201295.60052999994</v>
      </c>
      <c r="AW18" s="38">
        <v>697414.25855999999</v>
      </c>
      <c r="AX18" s="38">
        <v>146413.90433999998</v>
      </c>
      <c r="AY18" s="38">
        <v>1512822.0883199999</v>
      </c>
      <c r="AZ18" s="38">
        <v>144690.07270999998</v>
      </c>
      <c r="BA18" s="38">
        <v>0</v>
      </c>
      <c r="BB18" s="38">
        <v>0</v>
      </c>
      <c r="BC18" s="42"/>
      <c r="BD18" s="42"/>
      <c r="BE18" s="38">
        <v>0</v>
      </c>
      <c r="BF18" s="38">
        <v>0</v>
      </c>
      <c r="BG18" s="38">
        <v>91201808.778699994</v>
      </c>
      <c r="BH18" s="38">
        <v>11881040.046159999</v>
      </c>
      <c r="BI18" s="38">
        <v>232817.13430999999</v>
      </c>
      <c r="BJ18" s="38">
        <v>7.6239299999870127</v>
      </c>
      <c r="BK18" s="38">
        <v>3120735.1146849999</v>
      </c>
      <c r="BL18" s="38">
        <v>115500.87429499983</v>
      </c>
      <c r="BM18" s="38">
        <v>98664.154160000006</v>
      </c>
      <c r="BN18" s="38">
        <v>76052.544150000002</v>
      </c>
      <c r="BO18" s="39">
        <v>222134.76845999999</v>
      </c>
      <c r="BP18" s="38">
        <v>0</v>
      </c>
      <c r="BQ18" s="38">
        <v>14597999.075659998</v>
      </c>
      <c r="BR18" s="38">
        <v>14597855.235999998</v>
      </c>
      <c r="BS18" s="38">
        <v>1408216.7358200001</v>
      </c>
      <c r="BT18" s="38">
        <v>61602.614160000114</v>
      </c>
      <c r="BU18" s="38">
        <v>0</v>
      </c>
      <c r="BV18" s="38">
        <v>0</v>
      </c>
      <c r="BW18" s="38">
        <v>699511.32555000007</v>
      </c>
      <c r="BX18" s="38">
        <v>694619.39400000009</v>
      </c>
      <c r="BY18" s="38">
        <v>6109359.3047200004</v>
      </c>
      <c r="BZ18" s="38">
        <v>4274040.9279500004</v>
      </c>
      <c r="CA18" s="38">
        <v>26489437.613370001</v>
      </c>
      <c r="CB18" s="38">
        <v>19819679.21449</v>
      </c>
      <c r="CC18" s="38">
        <v>64712371.16533</v>
      </c>
      <c r="CD18" s="38">
        <v>2970260.0115399999</v>
      </c>
      <c r="CE18" s="40">
        <f t="shared" si="0"/>
        <v>257.30340000000001</v>
      </c>
      <c r="CF18" s="40">
        <f t="shared" si="0"/>
        <v>232.76830000000001</v>
      </c>
    </row>
    <row r="19" spans="1:84" s="35" customFormat="1" ht="15" customHeight="1" x14ac:dyDescent="0.3">
      <c r="A19" s="36">
        <f t="shared" si="1"/>
        <v>10</v>
      </c>
      <c r="B19" s="37">
        <v>45700</v>
      </c>
      <c r="C19" s="38">
        <v>12590788.956050001</v>
      </c>
      <c r="D19" s="38">
        <v>3411307.3297100011</v>
      </c>
      <c r="E19" s="38">
        <v>27024230.88346</v>
      </c>
      <c r="F19" s="38"/>
      <c r="G19" s="38">
        <v>140753180.78771001</v>
      </c>
      <c r="H19" s="38">
        <v>0</v>
      </c>
      <c r="I19" s="38">
        <v>0</v>
      </c>
      <c r="J19" s="38">
        <v>0</v>
      </c>
      <c r="K19" s="38">
        <v>48500000</v>
      </c>
      <c r="L19" s="38">
        <v>0</v>
      </c>
      <c r="M19" s="38">
        <v>0</v>
      </c>
      <c r="N19" s="38">
        <v>0</v>
      </c>
      <c r="O19" s="38">
        <v>0</v>
      </c>
      <c r="P19" s="38">
        <v>0</v>
      </c>
      <c r="Q19" s="38">
        <v>0</v>
      </c>
      <c r="R19" s="38">
        <v>0</v>
      </c>
      <c r="S19" s="38">
        <v>2274204.8864699998</v>
      </c>
      <c r="T19" s="38">
        <v>2274204.8864699998</v>
      </c>
      <c r="U19" s="38">
        <v>66334656.365450002</v>
      </c>
      <c r="V19" s="42"/>
      <c r="W19" s="38">
        <v>164807749.14824</v>
      </c>
      <c r="X19" s="38">
        <v>5685512.2161800005</v>
      </c>
      <c r="Y19" s="38">
        <v>26106313.640995</v>
      </c>
      <c r="Z19" s="38">
        <v>4266618.3581320001</v>
      </c>
      <c r="AA19" s="38">
        <v>53302989.332405999</v>
      </c>
      <c r="AB19" s="38">
        <v>5708847.775349997</v>
      </c>
      <c r="AC19" s="38">
        <v>258284.15955000001</v>
      </c>
      <c r="AD19" s="38">
        <v>257830.20514000001</v>
      </c>
      <c r="AE19" s="38">
        <v>1147748.61579</v>
      </c>
      <c r="AF19" s="38">
        <v>407420.66657999996</v>
      </c>
      <c r="AG19" s="38">
        <v>5319257.2099699993</v>
      </c>
      <c r="AH19" s="38">
        <v>660769.26754999929</v>
      </c>
      <c r="AI19" s="38">
        <v>0</v>
      </c>
      <c r="AJ19" s="38">
        <v>0</v>
      </c>
      <c r="AK19" s="38">
        <v>36419.673519999997</v>
      </c>
      <c r="AL19" s="38">
        <v>36419.673519999997</v>
      </c>
      <c r="AM19" s="38">
        <v>5.7782399999999994</v>
      </c>
      <c r="AN19" s="38">
        <v>0</v>
      </c>
      <c r="AO19" s="38">
        <v>0</v>
      </c>
      <c r="AP19" s="38">
        <v>0</v>
      </c>
      <c r="AQ19" s="38">
        <v>65298.987682999999</v>
      </c>
      <c r="AR19" s="38">
        <v>0</v>
      </c>
      <c r="AS19" s="38">
        <v>373.03841699999998</v>
      </c>
      <c r="AT19" s="38">
        <v>0</v>
      </c>
      <c r="AU19" s="38">
        <v>2394059.6615900001</v>
      </c>
      <c r="AV19" s="38">
        <v>164680.57637999998</v>
      </c>
      <c r="AW19" s="38">
        <v>319832.86151000002</v>
      </c>
      <c r="AX19" s="38">
        <v>252264.73362000004</v>
      </c>
      <c r="AY19" s="38">
        <v>1931048.1985300002</v>
      </c>
      <c r="AZ19" s="38">
        <v>109385.66755000013</v>
      </c>
      <c r="BA19" s="38">
        <v>0</v>
      </c>
      <c r="BB19" s="38">
        <v>0</v>
      </c>
      <c r="BC19" s="42"/>
      <c r="BD19" s="42"/>
      <c r="BE19" s="38">
        <v>0</v>
      </c>
      <c r="BF19" s="38">
        <v>0</v>
      </c>
      <c r="BG19" s="38">
        <v>90881631.158199996</v>
      </c>
      <c r="BH19" s="38">
        <v>11864236.92382</v>
      </c>
      <c r="BI19" s="38">
        <v>226731.70530500001</v>
      </c>
      <c r="BJ19" s="38">
        <v>7.6678200000023935</v>
      </c>
      <c r="BK19" s="38">
        <v>3050815.9194300002</v>
      </c>
      <c r="BL19" s="38">
        <v>112449.50564000018</v>
      </c>
      <c r="BM19" s="38">
        <v>22611.61001</v>
      </c>
      <c r="BN19" s="38">
        <v>0</v>
      </c>
      <c r="BO19" s="39">
        <v>222779.10620000001</v>
      </c>
      <c r="BP19" s="38">
        <v>0</v>
      </c>
      <c r="BQ19" s="38">
        <v>16600322.294749999</v>
      </c>
      <c r="BR19" s="38">
        <v>16600178.47009</v>
      </c>
      <c r="BS19" s="38">
        <v>1420351.2194000001</v>
      </c>
      <c r="BT19" s="38">
        <v>61784.807160000084</v>
      </c>
      <c r="BU19" s="38">
        <v>0</v>
      </c>
      <c r="BV19" s="38">
        <v>0</v>
      </c>
      <c r="BW19" s="38">
        <v>283693.16415000003</v>
      </c>
      <c r="BX19" s="38">
        <v>283367.95617000002</v>
      </c>
      <c r="BY19" s="38">
        <v>6097702.6207300005</v>
      </c>
      <c r="BZ19" s="38">
        <v>4299429.8648900008</v>
      </c>
      <c r="CA19" s="38">
        <v>27925007.63998</v>
      </c>
      <c r="CB19" s="38">
        <v>21357218.27177</v>
      </c>
      <c r="CC19" s="38">
        <v>62956623.51822</v>
      </c>
      <c r="CD19" s="38">
        <v>2966059.2309599998</v>
      </c>
      <c r="CE19" s="40">
        <f t="shared" si="0"/>
        <v>261.77980000000002</v>
      </c>
      <c r="CF19" s="40">
        <f t="shared" si="0"/>
        <v>191.6857</v>
      </c>
    </row>
    <row r="20" spans="1:84" s="35" customFormat="1" ht="15" customHeight="1" x14ac:dyDescent="0.3">
      <c r="A20" s="36">
        <f t="shared" si="1"/>
        <v>11</v>
      </c>
      <c r="B20" s="37">
        <v>45701</v>
      </c>
      <c r="C20" s="38">
        <v>15725492.862579999</v>
      </c>
      <c r="D20" s="38">
        <v>6905237.1018400006</v>
      </c>
      <c r="E20" s="38">
        <v>25758052.064380001</v>
      </c>
      <c r="F20" s="38"/>
      <c r="G20" s="38">
        <v>140728320.78934002</v>
      </c>
      <c r="H20" s="38">
        <v>1720456</v>
      </c>
      <c r="I20" s="38">
        <v>0</v>
      </c>
      <c r="J20" s="38">
        <v>0</v>
      </c>
      <c r="K20" s="38">
        <v>47500000</v>
      </c>
      <c r="L20" s="38">
        <v>0</v>
      </c>
      <c r="M20" s="38">
        <v>0</v>
      </c>
      <c r="N20" s="38">
        <v>0</v>
      </c>
      <c r="O20" s="38">
        <v>0</v>
      </c>
      <c r="P20" s="38">
        <v>0</v>
      </c>
      <c r="Q20" s="38">
        <v>0</v>
      </c>
      <c r="R20" s="38">
        <v>0</v>
      </c>
      <c r="S20" s="38">
        <v>5750462.0678999992</v>
      </c>
      <c r="T20" s="38">
        <v>5750462.0678999992</v>
      </c>
      <c r="U20" s="38">
        <v>66334656.365450002</v>
      </c>
      <c r="V20" s="42"/>
      <c r="W20" s="38">
        <v>169127671.41874</v>
      </c>
      <c r="X20" s="38">
        <v>14376155.16973</v>
      </c>
      <c r="Y20" s="38">
        <v>26092866.849454999</v>
      </c>
      <c r="Z20" s="38">
        <v>4273865.7790629985</v>
      </c>
      <c r="AA20" s="38">
        <v>53315331.038218006</v>
      </c>
      <c r="AB20" s="38">
        <v>5703263.9459339976</v>
      </c>
      <c r="AC20" s="38">
        <v>223555.32357000001</v>
      </c>
      <c r="AD20" s="38">
        <v>223102.21481</v>
      </c>
      <c r="AE20" s="38">
        <v>1084172.399218</v>
      </c>
      <c r="AF20" s="38">
        <v>409425.16132800002</v>
      </c>
      <c r="AG20" s="38">
        <v>5370558.3489700006</v>
      </c>
      <c r="AH20" s="38">
        <v>670530.0302800003</v>
      </c>
      <c r="AI20" s="38">
        <v>0</v>
      </c>
      <c r="AJ20" s="38">
        <v>0</v>
      </c>
      <c r="AK20" s="38">
        <v>36486.219700000001</v>
      </c>
      <c r="AL20" s="38">
        <v>36486.219700000001</v>
      </c>
      <c r="AM20" s="38">
        <v>5.7782399999999994</v>
      </c>
      <c r="AN20" s="38">
        <v>0</v>
      </c>
      <c r="AO20" s="38">
        <v>0</v>
      </c>
      <c r="AP20" s="38">
        <v>0</v>
      </c>
      <c r="AQ20" s="38">
        <v>45153.711147000002</v>
      </c>
      <c r="AR20" s="38">
        <v>0</v>
      </c>
      <c r="AS20" s="38">
        <v>373.03841699999998</v>
      </c>
      <c r="AT20" s="38">
        <v>0</v>
      </c>
      <c r="AU20" s="38">
        <v>2748585.6371800001</v>
      </c>
      <c r="AV20" s="38">
        <v>427648.13871000009</v>
      </c>
      <c r="AW20" s="38">
        <v>652676.06720000005</v>
      </c>
      <c r="AX20" s="38">
        <v>164371.88903000005</v>
      </c>
      <c r="AY20" s="38">
        <v>1751481.83231</v>
      </c>
      <c r="AZ20" s="38">
        <v>410906.61673999997</v>
      </c>
      <c r="BA20" s="38">
        <v>0</v>
      </c>
      <c r="BB20" s="38">
        <v>0</v>
      </c>
      <c r="BC20" s="42"/>
      <c r="BD20" s="42"/>
      <c r="BE20" s="38">
        <v>0</v>
      </c>
      <c r="BF20" s="38">
        <v>0</v>
      </c>
      <c r="BG20" s="38">
        <v>91321246.243630007</v>
      </c>
      <c r="BH20" s="38">
        <v>12319599.995580001</v>
      </c>
      <c r="BI20" s="38">
        <v>226125.01767000003</v>
      </c>
      <c r="BJ20" s="38">
        <v>7.6842600000163657</v>
      </c>
      <c r="BK20" s="38">
        <v>3089666.6558399997</v>
      </c>
      <c r="BL20" s="38">
        <v>113974.13929499972</v>
      </c>
      <c r="BM20" s="38">
        <v>22611.61001</v>
      </c>
      <c r="BN20" s="38">
        <v>0</v>
      </c>
      <c r="BO20" s="39">
        <v>223186.16912000001</v>
      </c>
      <c r="BP20" s="38">
        <v>0</v>
      </c>
      <c r="BQ20" s="38">
        <v>13597326.044190001</v>
      </c>
      <c r="BR20" s="38">
        <v>13597182.507520001</v>
      </c>
      <c r="BS20" s="38">
        <v>1244619.62897</v>
      </c>
      <c r="BT20" s="38">
        <v>83722.976729999995</v>
      </c>
      <c r="BU20" s="38">
        <v>0</v>
      </c>
      <c r="BV20" s="38">
        <v>0</v>
      </c>
      <c r="BW20" s="38">
        <v>674047.43267000001</v>
      </c>
      <c r="BX20" s="38">
        <v>673134.02422000002</v>
      </c>
      <c r="BY20" s="38">
        <v>2283760.4903800003</v>
      </c>
      <c r="BZ20" s="38">
        <v>405870.59558000031</v>
      </c>
      <c r="CA20" s="38">
        <v>21361343.04885</v>
      </c>
      <c r="CB20" s="38">
        <v>14873891.927610001</v>
      </c>
      <c r="CC20" s="38">
        <v>69959903.194780007</v>
      </c>
      <c r="CD20" s="38">
        <v>3079899.9989</v>
      </c>
      <c r="CE20" s="40">
        <f t="shared" si="0"/>
        <v>241.74940000000001</v>
      </c>
      <c r="CF20" s="40">
        <f t="shared" si="0"/>
        <v>466.77339999999998</v>
      </c>
    </row>
    <row r="21" spans="1:84" s="35" customFormat="1" ht="15" customHeight="1" x14ac:dyDescent="0.3">
      <c r="A21" s="36">
        <f t="shared" si="1"/>
        <v>12</v>
      </c>
      <c r="B21" s="37">
        <v>45702</v>
      </c>
      <c r="C21" s="38">
        <v>15174473.557429999</v>
      </c>
      <c r="D21" s="38">
        <v>5826341.0191900004</v>
      </c>
      <c r="E21" s="38">
        <v>26707239.108279999</v>
      </c>
      <c r="F21" s="38"/>
      <c r="G21" s="38">
        <v>140829107.33451998</v>
      </c>
      <c r="H21" s="38">
        <v>1734228</v>
      </c>
      <c r="I21" s="38">
        <v>0</v>
      </c>
      <c r="J21" s="38">
        <v>0</v>
      </c>
      <c r="K21" s="38">
        <v>46500000</v>
      </c>
      <c r="L21" s="38">
        <v>0</v>
      </c>
      <c r="M21" s="38">
        <v>0</v>
      </c>
      <c r="N21" s="38">
        <v>0</v>
      </c>
      <c r="O21" s="38">
        <v>0</v>
      </c>
      <c r="P21" s="38">
        <v>0</v>
      </c>
      <c r="Q21" s="38">
        <v>0</v>
      </c>
      <c r="R21" s="38">
        <v>0</v>
      </c>
      <c r="S21" s="38">
        <v>5040379.3461199999</v>
      </c>
      <c r="T21" s="38">
        <v>5040379.3461199999</v>
      </c>
      <c r="U21" s="38">
        <v>66334656.365450002</v>
      </c>
      <c r="V21" s="42"/>
      <c r="W21" s="38">
        <v>167916542.98091</v>
      </c>
      <c r="X21" s="38">
        <v>12600948.365320001</v>
      </c>
      <c r="Y21" s="38">
        <v>26171796.049808003</v>
      </c>
      <c r="Z21" s="38">
        <v>4310284.2289860016</v>
      </c>
      <c r="AA21" s="38">
        <v>54222155.903342001</v>
      </c>
      <c r="AB21" s="38">
        <v>5804633.4427179964</v>
      </c>
      <c r="AC21" s="38">
        <v>155600.62281999999</v>
      </c>
      <c r="AD21" s="38">
        <v>155151.40078</v>
      </c>
      <c r="AE21" s="38">
        <v>1547766.9047220002</v>
      </c>
      <c r="AF21" s="38">
        <v>412032.06161200022</v>
      </c>
      <c r="AG21" s="38">
        <v>5473053.4329300001</v>
      </c>
      <c r="AH21" s="38">
        <v>663807.71485999995</v>
      </c>
      <c r="AI21" s="38">
        <v>0</v>
      </c>
      <c r="AJ21" s="38">
        <v>0</v>
      </c>
      <c r="AK21" s="38">
        <v>36594.006999999998</v>
      </c>
      <c r="AL21" s="38">
        <v>36594.006999999998</v>
      </c>
      <c r="AM21" s="38">
        <v>5.7782399999999994</v>
      </c>
      <c r="AN21" s="38">
        <v>0</v>
      </c>
      <c r="AO21" s="38">
        <v>0</v>
      </c>
      <c r="AP21" s="38">
        <v>0</v>
      </c>
      <c r="AQ21" s="38">
        <v>55789.395221000006</v>
      </c>
      <c r="AR21" s="38">
        <v>0</v>
      </c>
      <c r="AS21" s="38">
        <v>373.03841699999998</v>
      </c>
      <c r="AT21" s="38">
        <v>0</v>
      </c>
      <c r="AU21" s="38">
        <v>2715569.4797900002</v>
      </c>
      <c r="AV21" s="38">
        <v>184449.03248000005</v>
      </c>
      <c r="AW21" s="38">
        <v>204742.81101999996</v>
      </c>
      <c r="AX21" s="38">
        <v>203031.67998999998</v>
      </c>
      <c r="AY21" s="38">
        <v>1537950.18875</v>
      </c>
      <c r="AZ21" s="38">
        <v>126205.68656000006</v>
      </c>
      <c r="BA21" s="38">
        <v>0</v>
      </c>
      <c r="BB21" s="38">
        <v>0</v>
      </c>
      <c r="BC21" s="42"/>
      <c r="BD21" s="42"/>
      <c r="BE21" s="38">
        <v>0</v>
      </c>
      <c r="BF21" s="38">
        <v>0</v>
      </c>
      <c r="BG21" s="38">
        <v>92121397.612059996</v>
      </c>
      <c r="BH21" s="38">
        <v>11896189.255000001</v>
      </c>
      <c r="BI21" s="38">
        <v>226386.80281999998</v>
      </c>
      <c r="BJ21" s="38">
        <v>7.720999999983178</v>
      </c>
      <c r="BK21" s="38">
        <v>3057002.9658300001</v>
      </c>
      <c r="BL21" s="38">
        <v>116490.08392000008</v>
      </c>
      <c r="BM21" s="38">
        <v>22611.61001</v>
      </c>
      <c r="BN21" s="38">
        <v>0</v>
      </c>
      <c r="BO21" s="39">
        <v>223845.50391999999</v>
      </c>
      <c r="BP21" s="38">
        <v>0</v>
      </c>
      <c r="BQ21" s="38">
        <v>15630432.11727</v>
      </c>
      <c r="BR21" s="38">
        <v>15630288.5956</v>
      </c>
      <c r="BS21" s="38">
        <v>1244971.1287399998</v>
      </c>
      <c r="BT21" s="38">
        <v>84074.428499999922</v>
      </c>
      <c r="BU21" s="38">
        <v>0</v>
      </c>
      <c r="BV21" s="38">
        <v>0</v>
      </c>
      <c r="BW21" s="38">
        <v>396870.65513999999</v>
      </c>
      <c r="BX21" s="38">
        <v>395153.91151999997</v>
      </c>
      <c r="BY21" s="38">
        <v>2439798.9925000002</v>
      </c>
      <c r="BZ21" s="38">
        <v>394807.76727000019</v>
      </c>
      <c r="CA21" s="38">
        <v>23241919.77623</v>
      </c>
      <c r="CB21" s="38">
        <v>16620822.50781</v>
      </c>
      <c r="CC21" s="38">
        <v>68879477.835830003</v>
      </c>
      <c r="CD21" s="38">
        <v>2974047.3137500002</v>
      </c>
      <c r="CE21" s="40">
        <f t="shared" si="0"/>
        <v>243.78309999999999</v>
      </c>
      <c r="CF21" s="40">
        <f t="shared" si="0"/>
        <v>423.697</v>
      </c>
    </row>
    <row r="22" spans="1:84" s="35" customFormat="1" ht="15" customHeight="1" x14ac:dyDescent="0.3">
      <c r="A22" s="36">
        <f t="shared" si="1"/>
        <v>13</v>
      </c>
      <c r="B22" s="37">
        <v>45703</v>
      </c>
      <c r="C22" s="38">
        <v>14946079.91866</v>
      </c>
      <c r="D22" s="38">
        <v>5200702.4036200009</v>
      </c>
      <c r="E22" s="38">
        <v>29478408.771419998</v>
      </c>
      <c r="F22" s="38"/>
      <c r="G22" s="38">
        <v>140857178.24935001</v>
      </c>
      <c r="H22" s="38">
        <v>1737444</v>
      </c>
      <c r="I22" s="38">
        <v>0</v>
      </c>
      <c r="J22" s="38">
        <v>0</v>
      </c>
      <c r="K22" s="38">
        <v>47500000</v>
      </c>
      <c r="L22" s="38">
        <v>0</v>
      </c>
      <c r="M22" s="38">
        <v>0</v>
      </c>
      <c r="N22" s="38">
        <v>0</v>
      </c>
      <c r="O22" s="38">
        <v>0</v>
      </c>
      <c r="P22" s="38">
        <v>0</v>
      </c>
      <c r="Q22" s="38">
        <v>0</v>
      </c>
      <c r="R22" s="38">
        <v>0</v>
      </c>
      <c r="S22" s="38">
        <v>4625430.9357699994</v>
      </c>
      <c r="T22" s="38">
        <v>4625430.9357699994</v>
      </c>
      <c r="U22" s="38">
        <v>66334656.365450002</v>
      </c>
      <c r="V22" s="42"/>
      <c r="W22" s="38">
        <v>171072441.50973001</v>
      </c>
      <c r="X22" s="38">
        <v>11563577.339369999</v>
      </c>
      <c r="Y22" s="38">
        <v>26545775.673997998</v>
      </c>
      <c r="Z22" s="38">
        <v>4283268.6261150008</v>
      </c>
      <c r="AA22" s="38">
        <v>53228059.677221999</v>
      </c>
      <c r="AB22" s="38">
        <v>5651316.8591459952</v>
      </c>
      <c r="AC22" s="38">
        <v>323281.12252000003</v>
      </c>
      <c r="AD22" s="38">
        <v>322833.17411000002</v>
      </c>
      <c r="AE22" s="38">
        <v>3924641.592778</v>
      </c>
      <c r="AF22" s="38">
        <v>412584.77832799987</v>
      </c>
      <c r="AG22" s="38">
        <v>5450491.0052500004</v>
      </c>
      <c r="AH22" s="38">
        <v>668635.7221400002</v>
      </c>
      <c r="AI22" s="38">
        <v>0</v>
      </c>
      <c r="AJ22" s="38">
        <v>0</v>
      </c>
      <c r="AK22" s="38">
        <v>36600.048690000003</v>
      </c>
      <c r="AL22" s="38">
        <v>36600.048690000003</v>
      </c>
      <c r="AM22" s="38">
        <v>5.7782399999999994</v>
      </c>
      <c r="AN22" s="38">
        <v>0</v>
      </c>
      <c r="AO22" s="38">
        <v>0</v>
      </c>
      <c r="AP22" s="38">
        <v>0</v>
      </c>
      <c r="AQ22" s="38">
        <v>54966.228617000001</v>
      </c>
      <c r="AR22" s="38">
        <v>0</v>
      </c>
      <c r="AS22" s="38">
        <v>373.03841699999998</v>
      </c>
      <c r="AT22" s="38">
        <v>0</v>
      </c>
      <c r="AU22" s="38">
        <v>4224225.2174000004</v>
      </c>
      <c r="AV22" s="38">
        <v>273948.10607000021</v>
      </c>
      <c r="AW22" s="38">
        <v>100693.67357</v>
      </c>
      <c r="AX22" s="38">
        <v>98999.300149999995</v>
      </c>
      <c r="AY22" s="38">
        <v>2233344.0647499999</v>
      </c>
      <c r="AZ22" s="38">
        <v>95627.590340000112</v>
      </c>
      <c r="BA22" s="38">
        <v>0</v>
      </c>
      <c r="BB22" s="38">
        <v>0</v>
      </c>
      <c r="BC22" s="42"/>
      <c r="BD22" s="42"/>
      <c r="BE22" s="38">
        <v>0</v>
      </c>
      <c r="BF22" s="38">
        <v>0</v>
      </c>
      <c r="BG22" s="38">
        <v>96122457.121450007</v>
      </c>
      <c r="BH22" s="38">
        <v>11843814.2051</v>
      </c>
      <c r="BI22" s="38">
        <v>230070.96729499998</v>
      </c>
      <c r="BJ22" s="38">
        <v>7.726989999981015</v>
      </c>
      <c r="BK22" s="38">
        <v>3119705.7032649997</v>
      </c>
      <c r="BL22" s="38">
        <v>116641.64218499961</v>
      </c>
      <c r="BM22" s="38">
        <v>21389.126714999999</v>
      </c>
      <c r="BN22" s="38">
        <v>0</v>
      </c>
      <c r="BO22" s="39">
        <v>223882.46095000001</v>
      </c>
      <c r="BP22" s="38">
        <v>0</v>
      </c>
      <c r="BQ22" s="38">
        <v>13343955.173049999</v>
      </c>
      <c r="BR22" s="38">
        <v>13043811.930369999</v>
      </c>
      <c r="BS22" s="38">
        <v>1245027.7115</v>
      </c>
      <c r="BT22" s="38">
        <v>84130.86725999997</v>
      </c>
      <c r="BU22" s="38">
        <v>0</v>
      </c>
      <c r="BV22" s="38">
        <v>0</v>
      </c>
      <c r="BW22" s="38">
        <v>87565.15138000001</v>
      </c>
      <c r="BX22" s="38">
        <v>85136.487160000004</v>
      </c>
      <c r="BY22" s="38">
        <v>6256482.7936200006</v>
      </c>
      <c r="BZ22" s="38">
        <v>3859440.733980001</v>
      </c>
      <c r="CA22" s="38">
        <v>24528079.087779999</v>
      </c>
      <c r="CB22" s="38">
        <v>17189169.387949999</v>
      </c>
      <c r="CC22" s="38">
        <v>71594378.033669993</v>
      </c>
      <c r="CD22" s="38">
        <v>2960953.5512799998</v>
      </c>
      <c r="CE22" s="40">
        <f t="shared" si="0"/>
        <v>238.9468</v>
      </c>
      <c r="CF22" s="40">
        <f t="shared" si="0"/>
        <v>390.53559999999999</v>
      </c>
    </row>
    <row r="23" spans="1:84" s="35" customFormat="1" ht="15" customHeight="1" x14ac:dyDescent="0.3">
      <c r="A23" s="36">
        <f t="shared" si="1"/>
        <v>14</v>
      </c>
      <c r="B23" s="37">
        <v>45706</v>
      </c>
      <c r="C23" s="38">
        <v>13715863.433360001</v>
      </c>
      <c r="D23" s="38">
        <v>4815019.9162200019</v>
      </c>
      <c r="E23" s="38">
        <v>21870721.909729999</v>
      </c>
      <c r="F23" s="38"/>
      <c r="G23" s="38">
        <v>140995827.72376999</v>
      </c>
      <c r="H23" s="38">
        <v>1743628</v>
      </c>
      <c r="I23" s="38">
        <v>0</v>
      </c>
      <c r="J23" s="38">
        <v>0</v>
      </c>
      <c r="K23" s="38">
        <v>51500000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4372431.9441600004</v>
      </c>
      <c r="T23" s="38">
        <v>4372431.9441600004</v>
      </c>
      <c r="U23" s="38">
        <v>66334656.365450002</v>
      </c>
      <c r="V23" s="42"/>
      <c r="W23" s="38">
        <v>166120188.64556</v>
      </c>
      <c r="X23" s="38">
        <v>10931079.860370001</v>
      </c>
      <c r="Y23" s="38">
        <v>26160017.089327</v>
      </c>
      <c r="Z23" s="38">
        <v>4354198.7775909994</v>
      </c>
      <c r="AA23" s="38">
        <v>54037958.034433998</v>
      </c>
      <c r="AB23" s="38">
        <v>5613947.6709420001</v>
      </c>
      <c r="AC23" s="38">
        <v>207725.91691</v>
      </c>
      <c r="AD23" s="38">
        <v>207280.3414</v>
      </c>
      <c r="AE23" s="38">
        <v>1234276.866992</v>
      </c>
      <c r="AF23" s="38">
        <v>412516.47623200004</v>
      </c>
      <c r="AG23" s="38">
        <v>5816670.4853600003</v>
      </c>
      <c r="AH23" s="38">
        <v>678388.17498000059</v>
      </c>
      <c r="AI23" s="38">
        <v>0</v>
      </c>
      <c r="AJ23" s="38">
        <v>0</v>
      </c>
      <c r="AK23" s="38">
        <v>36451.458079999997</v>
      </c>
      <c r="AL23" s="38">
        <v>36451.458079999997</v>
      </c>
      <c r="AM23" s="38">
        <v>5.7782399999999994</v>
      </c>
      <c r="AN23" s="38">
        <v>0</v>
      </c>
      <c r="AO23" s="38">
        <v>0</v>
      </c>
      <c r="AP23" s="38">
        <v>0</v>
      </c>
      <c r="AQ23" s="38">
        <v>79465.720902500019</v>
      </c>
      <c r="AR23" s="38">
        <v>0</v>
      </c>
      <c r="AS23" s="38">
        <v>373.03841699999998</v>
      </c>
      <c r="AT23" s="38">
        <v>0</v>
      </c>
      <c r="AU23" s="38">
        <v>2607425.5960300001</v>
      </c>
      <c r="AV23" s="38">
        <v>368265.09877000004</v>
      </c>
      <c r="AW23" s="38">
        <v>258525.24638000003</v>
      </c>
      <c r="AX23" s="38">
        <v>140327.33928000001</v>
      </c>
      <c r="AY23" s="38">
        <v>1890357.78113</v>
      </c>
      <c r="AZ23" s="38">
        <v>151475.89381000004</v>
      </c>
      <c r="BA23" s="38">
        <v>0</v>
      </c>
      <c r="BB23" s="38">
        <v>0</v>
      </c>
      <c r="BC23" s="42"/>
      <c r="BD23" s="42"/>
      <c r="BE23" s="38">
        <v>0</v>
      </c>
      <c r="BF23" s="38">
        <v>0</v>
      </c>
      <c r="BG23" s="38">
        <v>92329253.012199998</v>
      </c>
      <c r="BH23" s="38">
        <v>11962851.23109</v>
      </c>
      <c r="BI23" s="38">
        <v>221213.13508499999</v>
      </c>
      <c r="BJ23" s="38">
        <v>4.9027700000006007</v>
      </c>
      <c r="BK23" s="38">
        <v>2968227.8331200001</v>
      </c>
      <c r="BL23" s="38">
        <v>108744.10483000016</v>
      </c>
      <c r="BM23" s="38">
        <v>21389.126714999999</v>
      </c>
      <c r="BN23" s="38">
        <v>0</v>
      </c>
      <c r="BO23" s="39">
        <v>222973.53229999999</v>
      </c>
      <c r="BP23" s="38">
        <v>0</v>
      </c>
      <c r="BQ23" s="38">
        <v>13351279.024250001</v>
      </c>
      <c r="BR23" s="38">
        <v>13351135.74117</v>
      </c>
      <c r="BS23" s="38">
        <v>1244846.34259</v>
      </c>
      <c r="BT23" s="38">
        <v>83949.450350000057</v>
      </c>
      <c r="BU23" s="38">
        <v>0</v>
      </c>
      <c r="BV23" s="38">
        <v>0</v>
      </c>
      <c r="BW23" s="38">
        <v>223191.81626999998</v>
      </c>
      <c r="BX23" s="38">
        <v>222357.81995999999</v>
      </c>
      <c r="BY23" s="38">
        <v>5990838.2061400004</v>
      </c>
      <c r="BZ23" s="38">
        <v>3829260.2476500007</v>
      </c>
      <c r="CA23" s="38">
        <v>24243959.01647</v>
      </c>
      <c r="CB23" s="38">
        <v>17595452.266729999</v>
      </c>
      <c r="CC23" s="38">
        <v>68085293.995729998</v>
      </c>
      <c r="CD23" s="38">
        <v>2990712.8077699998</v>
      </c>
      <c r="CE23" s="40">
        <f t="shared" si="0"/>
        <v>243.98840000000001</v>
      </c>
      <c r="CF23" s="40">
        <f t="shared" si="0"/>
        <v>365.50080000000003</v>
      </c>
    </row>
    <row r="24" spans="1:84" s="35" customFormat="1" ht="15" customHeight="1" x14ac:dyDescent="0.3">
      <c r="A24" s="36">
        <f t="shared" si="1"/>
        <v>15</v>
      </c>
      <c r="B24" s="37">
        <v>45707</v>
      </c>
      <c r="C24" s="38">
        <v>12840212.786670001</v>
      </c>
      <c r="D24" s="38">
        <v>3572812.8081300016</v>
      </c>
      <c r="E24" s="38">
        <v>23146547.582959998</v>
      </c>
      <c r="F24" s="38"/>
      <c r="G24" s="38">
        <v>141040963.03852999</v>
      </c>
      <c r="H24" s="38">
        <v>1740672</v>
      </c>
      <c r="I24" s="38">
        <v>0</v>
      </c>
      <c r="J24" s="38">
        <v>0</v>
      </c>
      <c r="K24" s="38">
        <v>49500000</v>
      </c>
      <c r="L24" s="38">
        <v>0</v>
      </c>
      <c r="M24" s="38">
        <v>0</v>
      </c>
      <c r="N24" s="38">
        <v>0</v>
      </c>
      <c r="O24" s="38">
        <v>0</v>
      </c>
      <c r="P24" s="38">
        <v>0</v>
      </c>
      <c r="Q24" s="38">
        <v>0</v>
      </c>
      <c r="R24" s="38">
        <v>0</v>
      </c>
      <c r="S24" s="38">
        <v>3542323.2054100004</v>
      </c>
      <c r="T24" s="38">
        <v>3542323.2054100004</v>
      </c>
      <c r="U24" s="38">
        <v>66334656.365450002</v>
      </c>
      <c r="V24" s="42"/>
      <c r="W24" s="38">
        <v>163735390.24812999</v>
      </c>
      <c r="X24" s="38">
        <v>8855808.0135500003</v>
      </c>
      <c r="Y24" s="38">
        <v>25966716.783826996</v>
      </c>
      <c r="Z24" s="38">
        <v>4298688.7716359962</v>
      </c>
      <c r="AA24" s="38">
        <v>54029140.607992001</v>
      </c>
      <c r="AB24" s="38">
        <v>5590786.0289699975</v>
      </c>
      <c r="AC24" s="38">
        <v>204027.42375999998</v>
      </c>
      <c r="AD24" s="38">
        <v>203582.34691999998</v>
      </c>
      <c r="AE24" s="38">
        <v>1202049.987316</v>
      </c>
      <c r="AF24" s="38">
        <v>412161.93749600009</v>
      </c>
      <c r="AG24" s="38">
        <v>5451961.8303800002</v>
      </c>
      <c r="AH24" s="38">
        <v>685436.61138999986</v>
      </c>
      <c r="AI24" s="38">
        <v>0</v>
      </c>
      <c r="AJ24" s="38">
        <v>0</v>
      </c>
      <c r="AK24" s="38">
        <v>36386.225310000002</v>
      </c>
      <c r="AL24" s="38">
        <v>36386.225310000002</v>
      </c>
      <c r="AM24" s="38">
        <v>5.7782399999999994</v>
      </c>
      <c r="AN24" s="38">
        <v>0</v>
      </c>
      <c r="AO24" s="38">
        <v>0</v>
      </c>
      <c r="AP24" s="38">
        <v>0</v>
      </c>
      <c r="AQ24" s="38">
        <v>110997.14963400002</v>
      </c>
      <c r="AR24" s="38">
        <v>0</v>
      </c>
      <c r="AS24" s="38">
        <v>373.03841699999998</v>
      </c>
      <c r="AT24" s="38">
        <v>0</v>
      </c>
      <c r="AU24" s="38">
        <v>2642867.3873899998</v>
      </c>
      <c r="AV24" s="38">
        <v>439462.73490000004</v>
      </c>
      <c r="AW24" s="38">
        <v>411992.54842000001</v>
      </c>
      <c r="AX24" s="38">
        <v>99908.051940000005</v>
      </c>
      <c r="AY24" s="38">
        <v>1601767.5514700001</v>
      </c>
      <c r="AZ24" s="38">
        <v>125261.43879000004</v>
      </c>
      <c r="BA24" s="38">
        <v>0</v>
      </c>
      <c r="BB24" s="38">
        <v>0</v>
      </c>
      <c r="BC24" s="42"/>
      <c r="BD24" s="42"/>
      <c r="BE24" s="38">
        <v>0</v>
      </c>
      <c r="BF24" s="38">
        <v>0</v>
      </c>
      <c r="BG24" s="38">
        <v>91658286.31216</v>
      </c>
      <c r="BH24" s="38">
        <v>11891674.147360001</v>
      </c>
      <c r="BI24" s="38">
        <v>219912.43784999999</v>
      </c>
      <c r="BJ24" s="38">
        <v>4.8940000000002328</v>
      </c>
      <c r="BK24" s="38">
        <v>2724542.414105</v>
      </c>
      <c r="BL24" s="38">
        <v>105029.26368499985</v>
      </c>
      <c r="BM24" s="38">
        <v>21389.126714999999</v>
      </c>
      <c r="BN24" s="38">
        <v>0</v>
      </c>
      <c r="BO24" s="39">
        <v>222574.50352999999</v>
      </c>
      <c r="BP24" s="38">
        <v>0</v>
      </c>
      <c r="BQ24" s="38">
        <v>14759572.88129</v>
      </c>
      <c r="BR24" s="38">
        <v>14759429.586619999</v>
      </c>
      <c r="BS24" s="38">
        <v>1840757.2350399999</v>
      </c>
      <c r="BT24" s="38">
        <v>83813.595650000032</v>
      </c>
      <c r="BU24" s="38">
        <v>0</v>
      </c>
      <c r="BV24" s="38">
        <v>0</v>
      </c>
      <c r="BW24" s="38">
        <v>362355.74479000003</v>
      </c>
      <c r="BX24" s="38">
        <v>361673.68391000002</v>
      </c>
      <c r="BY24" s="38">
        <v>6480140.45627</v>
      </c>
      <c r="BZ24" s="38">
        <v>4428982.7144899992</v>
      </c>
      <c r="CA24" s="38">
        <v>26631244.799589999</v>
      </c>
      <c r="CB24" s="38">
        <v>19738933.738359999</v>
      </c>
      <c r="CC24" s="38">
        <v>65027041.512570001</v>
      </c>
      <c r="CD24" s="38">
        <v>2972918.5368400002</v>
      </c>
      <c r="CE24" s="40">
        <f t="shared" si="0"/>
        <v>251.79580000000001</v>
      </c>
      <c r="CF24" s="40">
        <f t="shared" si="0"/>
        <v>297.88260000000002</v>
      </c>
    </row>
    <row r="25" spans="1:84" s="35" customFormat="1" ht="15" customHeight="1" x14ac:dyDescent="0.3">
      <c r="A25" s="36">
        <f t="shared" si="1"/>
        <v>16</v>
      </c>
      <c r="B25" s="37">
        <v>45708</v>
      </c>
      <c r="C25" s="38">
        <v>15201568.57281</v>
      </c>
      <c r="D25" s="38">
        <v>6403542.6134699993</v>
      </c>
      <c r="E25" s="38">
        <v>27100104.13769</v>
      </c>
      <c r="F25" s="38"/>
      <c r="G25" s="38">
        <v>140639472.38227999</v>
      </c>
      <c r="H25" s="38">
        <v>3417884.3474999964</v>
      </c>
      <c r="I25" s="38">
        <v>0</v>
      </c>
      <c r="J25" s="38">
        <v>0</v>
      </c>
      <c r="K25" s="38">
        <v>47500000</v>
      </c>
      <c r="L25" s="38">
        <v>0</v>
      </c>
      <c r="M25" s="38">
        <v>0</v>
      </c>
      <c r="N25" s="38">
        <v>0</v>
      </c>
      <c r="O25" s="38">
        <v>0</v>
      </c>
      <c r="P25" s="38">
        <v>0</v>
      </c>
      <c r="Q25" s="38">
        <v>0</v>
      </c>
      <c r="R25" s="38">
        <v>0</v>
      </c>
      <c r="S25" s="38">
        <v>6547617.9739699997</v>
      </c>
      <c r="T25" s="38">
        <v>6547617.9739699997</v>
      </c>
      <c r="U25" s="38">
        <v>66334656.365450002</v>
      </c>
      <c r="V25" s="42"/>
      <c r="W25" s="38">
        <v>170654106.70131001</v>
      </c>
      <c r="X25" s="38">
        <v>16369044.93495</v>
      </c>
      <c r="Y25" s="38">
        <v>25843654.009061001</v>
      </c>
      <c r="Z25" s="38">
        <v>4277535.5075269993</v>
      </c>
      <c r="AA25" s="38">
        <v>54882006.984568007</v>
      </c>
      <c r="AB25" s="38">
        <v>5689834.741082008</v>
      </c>
      <c r="AC25" s="38">
        <v>323502.14723999996</v>
      </c>
      <c r="AD25" s="38">
        <v>323058.19279999996</v>
      </c>
      <c r="AE25" s="38">
        <v>1188455.2449620001</v>
      </c>
      <c r="AF25" s="38">
        <v>411863.05501200003</v>
      </c>
      <c r="AG25" s="38">
        <v>5470807.7347800005</v>
      </c>
      <c r="AH25" s="38">
        <v>690004.27834000054</v>
      </c>
      <c r="AI25" s="38">
        <v>0</v>
      </c>
      <c r="AJ25" s="38">
        <v>0</v>
      </c>
      <c r="AK25" s="38">
        <v>1075661.94698</v>
      </c>
      <c r="AL25" s="38">
        <v>1075661.94698</v>
      </c>
      <c r="AM25" s="38">
        <v>5.7782399999999994</v>
      </c>
      <c r="AN25" s="38">
        <v>0</v>
      </c>
      <c r="AO25" s="38">
        <v>0</v>
      </c>
      <c r="AP25" s="38">
        <v>0</v>
      </c>
      <c r="AQ25" s="38">
        <v>124934.44260600001</v>
      </c>
      <c r="AR25" s="38">
        <v>0</v>
      </c>
      <c r="AS25" s="38">
        <v>373.03841699999998</v>
      </c>
      <c r="AT25" s="38">
        <v>0</v>
      </c>
      <c r="AU25" s="38">
        <v>2361875.1680000001</v>
      </c>
      <c r="AV25" s="38">
        <v>165209.61108000018</v>
      </c>
      <c r="AW25" s="38">
        <v>147688.30010999998</v>
      </c>
      <c r="AX25" s="38">
        <v>105211.56726999999</v>
      </c>
      <c r="AY25" s="38">
        <v>1842579.0538999999</v>
      </c>
      <c r="AZ25" s="38">
        <v>476490.08021000004</v>
      </c>
      <c r="BA25" s="38">
        <v>0</v>
      </c>
      <c r="BB25" s="38">
        <v>0</v>
      </c>
      <c r="BC25" s="42"/>
      <c r="BD25" s="42"/>
      <c r="BE25" s="38">
        <v>0</v>
      </c>
      <c r="BF25" s="38">
        <v>0</v>
      </c>
      <c r="BG25" s="38">
        <v>93261543.848859996</v>
      </c>
      <c r="BH25" s="38">
        <v>13214868.98031</v>
      </c>
      <c r="BI25" s="38">
        <v>223631.94757500003</v>
      </c>
      <c r="BJ25" s="38">
        <v>4.8957800000280258</v>
      </c>
      <c r="BK25" s="38">
        <v>2627132.0502900002</v>
      </c>
      <c r="BL25" s="38">
        <v>104176.21540500021</v>
      </c>
      <c r="BM25" s="38">
        <v>21389.126714999999</v>
      </c>
      <c r="BN25" s="38">
        <v>0</v>
      </c>
      <c r="BO25" s="39">
        <v>222655.3805</v>
      </c>
      <c r="BP25" s="38">
        <v>0</v>
      </c>
      <c r="BQ25" s="38">
        <v>12340132.24955</v>
      </c>
      <c r="BR25" s="38">
        <v>12339988.796219999</v>
      </c>
      <c r="BS25" s="38">
        <v>1319596.00086</v>
      </c>
      <c r="BT25" s="38">
        <v>117271.3187200001</v>
      </c>
      <c r="BU25" s="38">
        <v>0</v>
      </c>
      <c r="BV25" s="38">
        <v>0</v>
      </c>
      <c r="BW25" s="38">
        <v>95588.809119999991</v>
      </c>
      <c r="BX25" s="38">
        <v>94850.679859999989</v>
      </c>
      <c r="BY25" s="38">
        <v>3779599.7878800002</v>
      </c>
      <c r="BZ25" s="38">
        <v>1785401.8611300001</v>
      </c>
      <c r="CA25" s="38">
        <v>20629725.35249</v>
      </c>
      <c r="CB25" s="38">
        <v>14441693.76712</v>
      </c>
      <c r="CC25" s="38">
        <v>72631818.496370003</v>
      </c>
      <c r="CD25" s="38">
        <v>3303717.2450799998</v>
      </c>
      <c r="CE25" s="40">
        <f t="shared" si="0"/>
        <v>234.95779999999999</v>
      </c>
      <c r="CF25" s="40">
        <f t="shared" si="0"/>
        <v>495.4735</v>
      </c>
    </row>
    <row r="26" spans="1:84" s="35" customFormat="1" ht="15" customHeight="1" x14ac:dyDescent="0.3">
      <c r="A26" s="36">
        <f t="shared" si="1"/>
        <v>17</v>
      </c>
      <c r="B26" s="37">
        <v>45709</v>
      </c>
      <c r="C26" s="38">
        <v>14770549.128149999</v>
      </c>
      <c r="D26" s="38">
        <v>5571089.7350099999</v>
      </c>
      <c r="E26" s="38">
        <v>26240717.11606</v>
      </c>
      <c r="F26" s="38"/>
      <c r="G26" s="38">
        <v>141257776.72608998</v>
      </c>
      <c r="H26" s="38">
        <v>3422668.1529999971</v>
      </c>
      <c r="I26" s="38">
        <v>0</v>
      </c>
      <c r="J26" s="38">
        <v>0</v>
      </c>
      <c r="K26" s="38">
        <v>52500000</v>
      </c>
      <c r="L26" s="38">
        <v>0</v>
      </c>
      <c r="M26" s="38">
        <v>0</v>
      </c>
      <c r="N26" s="38">
        <v>0</v>
      </c>
      <c r="O26" s="38">
        <v>0</v>
      </c>
      <c r="P26" s="38">
        <v>0</v>
      </c>
      <c r="Q26" s="38">
        <v>0</v>
      </c>
      <c r="R26" s="38">
        <v>0</v>
      </c>
      <c r="S26" s="38">
        <v>5995838.5920099998</v>
      </c>
      <c r="T26" s="38">
        <v>5995838.5920099998</v>
      </c>
      <c r="U26" s="38">
        <v>66334656.365450002</v>
      </c>
      <c r="V26" s="42"/>
      <c r="W26" s="38">
        <v>174430225.19685999</v>
      </c>
      <c r="X26" s="38">
        <v>14989596.48002</v>
      </c>
      <c r="Y26" s="38">
        <v>25833014.805337001</v>
      </c>
      <c r="Z26" s="38">
        <v>4294523.7174629997</v>
      </c>
      <c r="AA26" s="38">
        <v>55147855.441776007</v>
      </c>
      <c r="AB26" s="38">
        <v>4754211.1707180049</v>
      </c>
      <c r="AC26" s="38">
        <v>318221.02263000002</v>
      </c>
      <c r="AD26" s="38">
        <v>317778.06854000001</v>
      </c>
      <c r="AE26" s="38">
        <v>1178278.4497939998</v>
      </c>
      <c r="AF26" s="38">
        <v>412425.71670399979</v>
      </c>
      <c r="AG26" s="38">
        <v>5569186.0975600006</v>
      </c>
      <c r="AH26" s="38">
        <v>679410.09536000073</v>
      </c>
      <c r="AI26" s="38">
        <v>0</v>
      </c>
      <c r="AJ26" s="38">
        <v>0</v>
      </c>
      <c r="AK26" s="38">
        <v>1078531.5518700001</v>
      </c>
      <c r="AL26" s="38">
        <v>1078531.5518700001</v>
      </c>
      <c r="AM26" s="38">
        <v>5.7782399999999994</v>
      </c>
      <c r="AN26" s="38">
        <v>0</v>
      </c>
      <c r="AO26" s="38">
        <v>0</v>
      </c>
      <c r="AP26" s="38">
        <v>0</v>
      </c>
      <c r="AQ26" s="38">
        <v>124939.53164250001</v>
      </c>
      <c r="AR26" s="38">
        <v>0</v>
      </c>
      <c r="AS26" s="38">
        <v>255.72528</v>
      </c>
      <c r="AT26" s="38">
        <v>0</v>
      </c>
      <c r="AU26" s="38">
        <v>2461295.38797</v>
      </c>
      <c r="AV26" s="38">
        <v>142519.81657000026</v>
      </c>
      <c r="AW26" s="38">
        <v>176952.60928999999</v>
      </c>
      <c r="AX26" s="38">
        <v>176068.48499999999</v>
      </c>
      <c r="AY26" s="38">
        <v>1655980.9794900001</v>
      </c>
      <c r="AZ26" s="38">
        <v>89966.507300000172</v>
      </c>
      <c r="BA26" s="38">
        <v>0</v>
      </c>
      <c r="BB26" s="38">
        <v>0</v>
      </c>
      <c r="BC26" s="42"/>
      <c r="BD26" s="42"/>
      <c r="BE26" s="38">
        <v>0</v>
      </c>
      <c r="BF26" s="38">
        <v>0</v>
      </c>
      <c r="BG26" s="38">
        <v>93544517.380879998</v>
      </c>
      <c r="BH26" s="38">
        <v>11945435.12951</v>
      </c>
      <c r="BI26" s="38">
        <v>220008.64509999999</v>
      </c>
      <c r="BJ26" s="38">
        <v>4.9083999999929802</v>
      </c>
      <c r="BK26" s="38">
        <v>2634953.7830949998</v>
      </c>
      <c r="BL26" s="38">
        <v>99521.563994999815</v>
      </c>
      <c r="BM26" s="38">
        <v>0</v>
      </c>
      <c r="BN26" s="38">
        <v>0</v>
      </c>
      <c r="BO26" s="39">
        <v>223249.37099</v>
      </c>
      <c r="BP26" s="38">
        <v>0</v>
      </c>
      <c r="BQ26" s="38">
        <v>14248134.706599995</v>
      </c>
      <c r="BR26" s="38">
        <v>14247991.226139996</v>
      </c>
      <c r="BS26" s="38">
        <v>1281458.0181700001</v>
      </c>
      <c r="BT26" s="38">
        <v>71679.96323000011</v>
      </c>
      <c r="BU26" s="38">
        <v>0</v>
      </c>
      <c r="BV26" s="38">
        <v>0</v>
      </c>
      <c r="BW26" s="38">
        <v>176484.59017000001</v>
      </c>
      <c r="BX26" s="38">
        <v>176122.08809</v>
      </c>
      <c r="BY26" s="38">
        <v>3319596.6982000005</v>
      </c>
      <c r="BZ26" s="38">
        <v>1203422.3397400002</v>
      </c>
      <c r="CA26" s="38">
        <v>22103885.81233</v>
      </c>
      <c r="CB26" s="38">
        <v>15798742.089600001</v>
      </c>
      <c r="CC26" s="38">
        <v>71440631.568550006</v>
      </c>
      <c r="CD26" s="38">
        <v>2986358.7823800002</v>
      </c>
      <c r="CE26" s="40">
        <f t="shared" si="0"/>
        <v>244.1611</v>
      </c>
      <c r="CF26" s="40">
        <f t="shared" si="0"/>
        <v>501.93560000000002</v>
      </c>
    </row>
    <row r="27" spans="1:84" s="35" customFormat="1" ht="15" customHeight="1" x14ac:dyDescent="0.3">
      <c r="A27" s="36">
        <f t="shared" si="1"/>
        <v>18</v>
      </c>
      <c r="B27" s="37">
        <v>45710</v>
      </c>
      <c r="C27" s="38">
        <v>14503275.693879997</v>
      </c>
      <c r="D27" s="38">
        <v>5814002.0405399986</v>
      </c>
      <c r="E27" s="38">
        <v>28316015.55418</v>
      </c>
      <c r="F27" s="38"/>
      <c r="G27" s="38">
        <v>141335052.82835001</v>
      </c>
      <c r="H27" s="38">
        <v>3427791.9819999933</v>
      </c>
      <c r="I27" s="38">
        <v>0</v>
      </c>
      <c r="J27" s="38">
        <v>0</v>
      </c>
      <c r="K27" s="38">
        <v>54000000</v>
      </c>
      <c r="L27" s="38">
        <v>0</v>
      </c>
      <c r="M27" s="38">
        <v>0</v>
      </c>
      <c r="N27" s="38">
        <v>0</v>
      </c>
      <c r="O27" s="38">
        <v>0</v>
      </c>
      <c r="P27" s="38">
        <v>0</v>
      </c>
      <c r="Q27" s="38">
        <v>0</v>
      </c>
      <c r="R27" s="38">
        <v>0</v>
      </c>
      <c r="S27" s="38">
        <v>6161196.0150299994</v>
      </c>
      <c r="T27" s="38">
        <v>6161196.0150299994</v>
      </c>
      <c r="U27" s="38">
        <v>66334656.365450002</v>
      </c>
      <c r="V27" s="42"/>
      <c r="W27" s="38">
        <v>177980883.72599</v>
      </c>
      <c r="X27" s="38">
        <v>15402990.03757</v>
      </c>
      <c r="Y27" s="38">
        <v>26195817.086907998</v>
      </c>
      <c r="Z27" s="38">
        <v>4271996.2241659975</v>
      </c>
      <c r="AA27" s="38">
        <v>54580505.665546007</v>
      </c>
      <c r="AB27" s="38">
        <v>4779222.5495740054</v>
      </c>
      <c r="AC27" s="38">
        <v>298135.72505999997</v>
      </c>
      <c r="AD27" s="38">
        <v>297694.51815999998</v>
      </c>
      <c r="AE27" s="38">
        <v>1306181.3766419999</v>
      </c>
      <c r="AF27" s="38">
        <v>413403.48473199992</v>
      </c>
      <c r="AG27" s="38">
        <v>5501716.8856500005</v>
      </c>
      <c r="AH27" s="38">
        <v>678658.27609000041</v>
      </c>
      <c r="AI27" s="38">
        <v>0</v>
      </c>
      <c r="AJ27" s="38">
        <v>0</v>
      </c>
      <c r="AK27" s="38">
        <v>1079830.50737</v>
      </c>
      <c r="AL27" s="38">
        <v>1079830.50737</v>
      </c>
      <c r="AM27" s="38">
        <v>5.7782399999999994</v>
      </c>
      <c r="AN27" s="38">
        <v>0</v>
      </c>
      <c r="AO27" s="38">
        <v>0</v>
      </c>
      <c r="AP27" s="38">
        <v>0</v>
      </c>
      <c r="AQ27" s="38">
        <v>122851.40899849999</v>
      </c>
      <c r="AR27" s="38">
        <v>0</v>
      </c>
      <c r="AS27" s="38">
        <v>261.92676</v>
      </c>
      <c r="AT27" s="38">
        <v>0</v>
      </c>
      <c r="AU27" s="38">
        <v>3690901.6508000004</v>
      </c>
      <c r="AV27" s="38">
        <v>1044728.3094700002</v>
      </c>
      <c r="AW27" s="38">
        <v>2519453.2036600001</v>
      </c>
      <c r="AX27" s="38">
        <v>343374.54742999998</v>
      </c>
      <c r="AY27" s="38">
        <v>2019161.0934100002</v>
      </c>
      <c r="AZ27" s="38">
        <v>116138.42297000019</v>
      </c>
      <c r="BA27" s="38">
        <v>0</v>
      </c>
      <c r="BB27" s="38">
        <v>0</v>
      </c>
      <c r="BC27" s="42"/>
      <c r="BD27" s="42"/>
      <c r="BE27" s="38">
        <v>0</v>
      </c>
      <c r="BF27" s="38">
        <v>0</v>
      </c>
      <c r="BG27" s="38">
        <v>97314822.309039995</v>
      </c>
      <c r="BH27" s="38">
        <v>13025046.839950001</v>
      </c>
      <c r="BI27" s="38">
        <v>219307.91521000001</v>
      </c>
      <c r="BJ27" s="38">
        <v>4.914310000014666</v>
      </c>
      <c r="BK27" s="38">
        <v>2591097.4236249998</v>
      </c>
      <c r="BL27" s="38">
        <v>73606.544014999832</v>
      </c>
      <c r="BM27" s="38">
        <v>0</v>
      </c>
      <c r="BN27" s="38">
        <v>0</v>
      </c>
      <c r="BO27" s="39">
        <v>223518.24676000001</v>
      </c>
      <c r="BP27" s="38">
        <v>0</v>
      </c>
      <c r="BQ27" s="38">
        <v>13759274.128320001</v>
      </c>
      <c r="BR27" s="38">
        <v>13359130.930500001</v>
      </c>
      <c r="BS27" s="38">
        <v>1281557.1926500001</v>
      </c>
      <c r="BT27" s="38">
        <v>71778.993710000068</v>
      </c>
      <c r="BU27" s="38">
        <v>0</v>
      </c>
      <c r="BV27" s="38">
        <v>0</v>
      </c>
      <c r="BW27" s="38">
        <v>2343854.6987100001</v>
      </c>
      <c r="BX27" s="38">
        <v>2334931.8459700001</v>
      </c>
      <c r="BY27" s="38">
        <v>2756548.3404899999</v>
      </c>
      <c r="BZ27" s="38">
        <v>498510.03917999973</v>
      </c>
      <c r="CA27" s="38">
        <v>23175157.945769999</v>
      </c>
      <c r="CB27" s="38">
        <v>16337963.267689999</v>
      </c>
      <c r="CC27" s="38">
        <v>74139664.36327</v>
      </c>
      <c r="CD27" s="38">
        <v>3256261.7099899999</v>
      </c>
      <c r="CE27" s="40">
        <f t="shared" ref="CE27:CF31" si="2">ROUND(W27/CC27*100,4)</f>
        <v>240.0616</v>
      </c>
      <c r="CF27" s="40">
        <f t="shared" si="2"/>
        <v>473.02679999999998</v>
      </c>
    </row>
    <row r="28" spans="1:84" s="35" customFormat="1" ht="15" customHeight="1" x14ac:dyDescent="0.3">
      <c r="A28" s="36">
        <f t="shared" si="1"/>
        <v>19</v>
      </c>
      <c r="B28" s="37">
        <v>45713</v>
      </c>
      <c r="C28" s="38">
        <v>13579596.005930001</v>
      </c>
      <c r="D28" s="38">
        <v>4455010.3534900006</v>
      </c>
      <c r="E28" s="38">
        <v>23139204.455019999</v>
      </c>
      <c r="F28" s="38"/>
      <c r="G28" s="38">
        <v>141488706.59837002</v>
      </c>
      <c r="H28" s="38">
        <v>3420476.8005000055</v>
      </c>
      <c r="I28" s="38">
        <v>0</v>
      </c>
      <c r="J28" s="38">
        <v>0</v>
      </c>
      <c r="K28" s="38">
        <v>53000000</v>
      </c>
      <c r="L28" s="38">
        <v>0</v>
      </c>
      <c r="M28" s="38">
        <v>0</v>
      </c>
      <c r="N28" s="38">
        <v>0</v>
      </c>
      <c r="O28" s="38">
        <v>0</v>
      </c>
      <c r="P28" s="38">
        <v>0</v>
      </c>
      <c r="Q28" s="38">
        <v>0</v>
      </c>
      <c r="R28" s="38">
        <v>0</v>
      </c>
      <c r="S28" s="38">
        <v>5250324.7693400001</v>
      </c>
      <c r="T28" s="38">
        <v>5250324.7693400001</v>
      </c>
      <c r="U28" s="38">
        <v>66334656.365450002</v>
      </c>
      <c r="V28" s="42"/>
      <c r="W28" s="38">
        <v>170123175.4632</v>
      </c>
      <c r="X28" s="38">
        <v>13125811.923319999</v>
      </c>
      <c r="Y28" s="38">
        <v>25716242.065419003</v>
      </c>
      <c r="Z28" s="38">
        <v>4350819.8858120013</v>
      </c>
      <c r="AA28" s="38">
        <v>53212677.976102009</v>
      </c>
      <c r="AB28" s="38">
        <v>4504475.5496520028</v>
      </c>
      <c r="AC28" s="38">
        <v>191736.40727</v>
      </c>
      <c r="AD28" s="38">
        <v>191297.32155999998</v>
      </c>
      <c r="AE28" s="38">
        <v>1266236.988474</v>
      </c>
      <c r="AF28" s="38">
        <v>412365.35928400001</v>
      </c>
      <c r="AG28" s="38">
        <v>5635013.4562599994</v>
      </c>
      <c r="AH28" s="38">
        <v>683307.4447099996</v>
      </c>
      <c r="AI28" s="38">
        <v>0</v>
      </c>
      <c r="AJ28" s="38">
        <v>0</v>
      </c>
      <c r="AK28" s="38">
        <v>1076215.68499</v>
      </c>
      <c r="AL28" s="38">
        <v>1076215.68499</v>
      </c>
      <c r="AM28" s="38">
        <v>5.7782399999999994</v>
      </c>
      <c r="AN28" s="38">
        <v>0</v>
      </c>
      <c r="AO28" s="38">
        <v>0</v>
      </c>
      <c r="AP28" s="38">
        <v>0</v>
      </c>
      <c r="AQ28" s="38">
        <v>123936.3183465</v>
      </c>
      <c r="AR28" s="38">
        <v>0</v>
      </c>
      <c r="AS28" s="38">
        <v>261.92676</v>
      </c>
      <c r="AT28" s="38">
        <v>0</v>
      </c>
      <c r="AU28" s="38">
        <v>2522837.3764200001</v>
      </c>
      <c r="AV28" s="38">
        <v>334396.95568000013</v>
      </c>
      <c r="AW28" s="38">
        <v>2346312.6402000003</v>
      </c>
      <c r="AX28" s="38">
        <v>232176.09502000007</v>
      </c>
      <c r="AY28" s="38">
        <v>1893514.5867099999</v>
      </c>
      <c r="AZ28" s="38">
        <v>164877.41712999996</v>
      </c>
      <c r="BA28" s="38">
        <v>0</v>
      </c>
      <c r="BB28" s="38">
        <v>0</v>
      </c>
      <c r="BC28" s="42"/>
      <c r="BD28" s="42"/>
      <c r="BE28" s="38">
        <v>0</v>
      </c>
      <c r="BF28" s="38">
        <v>0</v>
      </c>
      <c r="BG28" s="38">
        <v>93984991.205190003</v>
      </c>
      <c r="BH28" s="38">
        <v>11949931.71384</v>
      </c>
      <c r="BI28" s="38">
        <v>254513.16016</v>
      </c>
      <c r="BJ28" s="38">
        <v>4.8986999999979162</v>
      </c>
      <c r="BK28" s="38">
        <v>2569615.612255</v>
      </c>
      <c r="BL28" s="38">
        <v>70934.69069500007</v>
      </c>
      <c r="BM28" s="38">
        <v>0</v>
      </c>
      <c r="BN28" s="38">
        <v>0</v>
      </c>
      <c r="BO28" s="39">
        <v>222770.00085000001</v>
      </c>
      <c r="BP28" s="38">
        <v>0</v>
      </c>
      <c r="BQ28" s="38">
        <v>7242141.0936900014</v>
      </c>
      <c r="BR28" s="38">
        <v>7241995.8687300012</v>
      </c>
      <c r="BS28" s="38">
        <v>1281369.6987000001</v>
      </c>
      <c r="BT28" s="38">
        <v>71591.451760000084</v>
      </c>
      <c r="BU28" s="38">
        <v>0</v>
      </c>
      <c r="BV28" s="38">
        <v>0</v>
      </c>
      <c r="BW28" s="38">
        <v>2294695.6593800001</v>
      </c>
      <c r="BX28" s="38">
        <v>2293929.9868200002</v>
      </c>
      <c r="BY28" s="38">
        <v>6903669.89585</v>
      </c>
      <c r="BZ28" s="38">
        <v>4815179.8816499999</v>
      </c>
      <c r="CA28" s="38">
        <v>20768775.120889999</v>
      </c>
      <c r="CB28" s="38">
        <v>14493636.77836</v>
      </c>
      <c r="CC28" s="38">
        <v>73216216.084299996</v>
      </c>
      <c r="CD28" s="38">
        <v>2987482.9284600001</v>
      </c>
      <c r="CE28" s="40">
        <f t="shared" si="2"/>
        <v>232.35720000000001</v>
      </c>
      <c r="CF28" s="40">
        <f t="shared" si="2"/>
        <v>439.36020000000002</v>
      </c>
    </row>
    <row r="29" spans="1:84" s="35" customFormat="1" ht="15" customHeight="1" x14ac:dyDescent="0.3">
      <c r="A29" s="36">
        <f t="shared" si="1"/>
        <v>20</v>
      </c>
      <c r="B29" s="37">
        <v>45714</v>
      </c>
      <c r="C29" s="38">
        <v>12899904.463909999</v>
      </c>
      <c r="D29" s="38">
        <v>3715390.8473699987</v>
      </c>
      <c r="E29" s="38">
        <v>24781594.954080001</v>
      </c>
      <c r="F29" s="38"/>
      <c r="G29" s="38">
        <v>141504503.07127002</v>
      </c>
      <c r="H29" s="38">
        <v>3430324.0925000012</v>
      </c>
      <c r="I29" s="38">
        <v>0</v>
      </c>
      <c r="J29" s="38">
        <v>0</v>
      </c>
      <c r="K29" s="38">
        <v>50000000</v>
      </c>
      <c r="L29" s="38">
        <v>0</v>
      </c>
      <c r="M29" s="38">
        <v>0</v>
      </c>
      <c r="N29" s="38">
        <v>0</v>
      </c>
      <c r="O29" s="38">
        <v>0</v>
      </c>
      <c r="P29" s="38">
        <v>0</v>
      </c>
      <c r="Q29" s="38">
        <v>0</v>
      </c>
      <c r="R29" s="38">
        <v>0</v>
      </c>
      <c r="S29" s="38">
        <v>4763809.9599000011</v>
      </c>
      <c r="T29" s="38">
        <v>4763809.9599000011</v>
      </c>
      <c r="U29" s="38">
        <v>66334656.365450002</v>
      </c>
      <c r="V29" s="42"/>
      <c r="W29" s="38">
        <v>167615156.08372</v>
      </c>
      <c r="X29" s="38">
        <v>11909524.89978</v>
      </c>
      <c r="Y29" s="38">
        <v>25526854.595301002</v>
      </c>
      <c r="Z29" s="38">
        <v>4326453.0720800012</v>
      </c>
      <c r="AA29" s="38">
        <v>52768209.91552601</v>
      </c>
      <c r="AB29" s="38">
        <v>4520962.8939120034</v>
      </c>
      <c r="AC29" s="38">
        <v>186989.24873000002</v>
      </c>
      <c r="AD29" s="38">
        <v>186552.12299000003</v>
      </c>
      <c r="AE29" s="38">
        <v>1599601.093568</v>
      </c>
      <c r="AF29" s="38">
        <v>413802.3125479999</v>
      </c>
      <c r="AG29" s="38">
        <v>5385809.0922900001</v>
      </c>
      <c r="AH29" s="38">
        <v>678566.77909000008</v>
      </c>
      <c r="AI29" s="38">
        <v>0</v>
      </c>
      <c r="AJ29" s="38">
        <v>0</v>
      </c>
      <c r="AK29" s="38">
        <v>1079051.6515800001</v>
      </c>
      <c r="AL29" s="38">
        <v>1079051.6515800001</v>
      </c>
      <c r="AM29" s="38">
        <v>5.7782399999999994</v>
      </c>
      <c r="AN29" s="38">
        <v>0</v>
      </c>
      <c r="AO29" s="38">
        <v>0</v>
      </c>
      <c r="AP29" s="38">
        <v>0</v>
      </c>
      <c r="AQ29" s="38">
        <v>130499.92461850001</v>
      </c>
      <c r="AR29" s="38">
        <v>0</v>
      </c>
      <c r="AS29" s="38">
        <v>261.92676</v>
      </c>
      <c r="AT29" s="38">
        <v>0</v>
      </c>
      <c r="AU29" s="38">
        <v>2472637.1500299997</v>
      </c>
      <c r="AV29" s="38">
        <v>145332.19267999986</v>
      </c>
      <c r="AW29" s="38">
        <v>234598.89417000001</v>
      </c>
      <c r="AX29" s="38">
        <v>150726.3474</v>
      </c>
      <c r="AY29" s="38">
        <v>1978834.6481599999</v>
      </c>
      <c r="AZ29" s="38">
        <v>139550.78318999987</v>
      </c>
      <c r="BA29" s="38">
        <v>0</v>
      </c>
      <c r="BB29" s="38">
        <v>0</v>
      </c>
      <c r="BC29" s="42"/>
      <c r="BD29" s="42"/>
      <c r="BE29" s="38">
        <v>0</v>
      </c>
      <c r="BF29" s="38">
        <v>0</v>
      </c>
      <c r="BG29" s="38">
        <v>91363353.918970004</v>
      </c>
      <c r="BH29" s="38">
        <v>11640998.155479999</v>
      </c>
      <c r="BI29" s="38">
        <v>193839.33548499999</v>
      </c>
      <c r="BJ29" s="38">
        <v>4.9115999999894484</v>
      </c>
      <c r="BK29" s="38">
        <v>1418133.8678700002</v>
      </c>
      <c r="BL29" s="38">
        <v>73016.23571000011</v>
      </c>
      <c r="BM29" s="38">
        <v>0</v>
      </c>
      <c r="BN29" s="38">
        <v>0</v>
      </c>
      <c r="BO29" s="39">
        <v>223357.02841999999</v>
      </c>
      <c r="BP29" s="38">
        <v>0</v>
      </c>
      <c r="BQ29" s="38">
        <v>10465084.627939999</v>
      </c>
      <c r="BR29" s="38">
        <v>10464939.417979999</v>
      </c>
      <c r="BS29" s="38">
        <v>1240812.9604500001</v>
      </c>
      <c r="BT29" s="38">
        <v>71790.678250000114</v>
      </c>
      <c r="BU29" s="38">
        <v>0</v>
      </c>
      <c r="BV29" s="38">
        <v>0</v>
      </c>
      <c r="BW29" s="38">
        <v>295305.77</v>
      </c>
      <c r="BX29" s="38">
        <v>293419.69813999999</v>
      </c>
      <c r="BY29" s="38">
        <v>6386495.5655200006</v>
      </c>
      <c r="BZ29" s="38">
        <v>4433487.2739700004</v>
      </c>
      <c r="CA29" s="38">
        <v>20223029.155689999</v>
      </c>
      <c r="CB29" s="38">
        <v>15336658.21565</v>
      </c>
      <c r="CC29" s="38">
        <v>71140324.763280004</v>
      </c>
      <c r="CD29" s="38">
        <v>2910249.5388699998</v>
      </c>
      <c r="CE29" s="40">
        <f t="shared" si="2"/>
        <v>235.61199999999999</v>
      </c>
      <c r="CF29" s="40">
        <f t="shared" si="2"/>
        <v>409.2269</v>
      </c>
    </row>
    <row r="30" spans="1:84" s="35" customFormat="1" ht="15" customHeight="1" x14ac:dyDescent="0.3">
      <c r="A30" s="36">
        <f t="shared" si="1"/>
        <v>21</v>
      </c>
      <c r="B30" s="37">
        <v>45715</v>
      </c>
      <c r="C30" s="38">
        <v>16110256.891729999</v>
      </c>
      <c r="D30" s="38">
        <v>7094023.1935900003</v>
      </c>
      <c r="E30" s="38">
        <v>26487132.65354</v>
      </c>
      <c r="F30" s="38"/>
      <c r="G30" s="38">
        <v>143450387.43368</v>
      </c>
      <c r="H30" s="38">
        <v>3437485.6410000026</v>
      </c>
      <c r="I30" s="38">
        <v>0</v>
      </c>
      <c r="J30" s="38">
        <v>0</v>
      </c>
      <c r="K30" s="38">
        <v>47000000</v>
      </c>
      <c r="L30" s="38">
        <v>0</v>
      </c>
      <c r="M30" s="38">
        <v>0</v>
      </c>
      <c r="N30" s="38">
        <v>0</v>
      </c>
      <c r="O30" s="38">
        <v>0</v>
      </c>
      <c r="P30" s="38">
        <v>0</v>
      </c>
      <c r="Q30" s="38">
        <v>0</v>
      </c>
      <c r="R30" s="38">
        <v>0</v>
      </c>
      <c r="S30" s="38">
        <v>7021005.8897400005</v>
      </c>
      <c r="T30" s="38">
        <v>7021005.8897400005</v>
      </c>
      <c r="U30" s="38">
        <v>66334656.365450002</v>
      </c>
      <c r="V30" s="42"/>
      <c r="W30" s="38">
        <v>173734126.50323001</v>
      </c>
      <c r="X30" s="38">
        <v>17552514.724319998</v>
      </c>
      <c r="Y30" s="38">
        <v>25521307.948828001</v>
      </c>
      <c r="Z30" s="38">
        <v>4320541.0720959995</v>
      </c>
      <c r="AA30" s="38">
        <v>51716764.132960007</v>
      </c>
      <c r="AB30" s="38">
        <v>4325504.7308680033</v>
      </c>
      <c r="AC30" s="38">
        <v>274090.19832999998</v>
      </c>
      <c r="AD30" s="38">
        <v>273654.53334999998</v>
      </c>
      <c r="AE30" s="38">
        <v>1396955.0546520001</v>
      </c>
      <c r="AF30" s="38">
        <v>414854.28851200012</v>
      </c>
      <c r="AG30" s="38">
        <v>5497520.4099900005</v>
      </c>
      <c r="AH30" s="38">
        <v>685603.73623000039</v>
      </c>
      <c r="AI30" s="38">
        <v>0</v>
      </c>
      <c r="AJ30" s="38">
        <v>0</v>
      </c>
      <c r="AK30" s="38">
        <v>1079939.1849199999</v>
      </c>
      <c r="AL30" s="38">
        <v>1079939.1849199999</v>
      </c>
      <c r="AM30" s="38">
        <v>5.7782399999999994</v>
      </c>
      <c r="AN30" s="38">
        <v>0</v>
      </c>
      <c r="AO30" s="38">
        <v>0</v>
      </c>
      <c r="AP30" s="38">
        <v>0</v>
      </c>
      <c r="AQ30" s="38">
        <v>130772.126819</v>
      </c>
      <c r="AR30" s="38">
        <v>0</v>
      </c>
      <c r="AS30" s="38">
        <v>261.92676</v>
      </c>
      <c r="AT30" s="38">
        <v>0</v>
      </c>
      <c r="AU30" s="38">
        <v>2537522.89445</v>
      </c>
      <c r="AV30" s="38">
        <v>112800.7285699998</v>
      </c>
      <c r="AW30" s="38">
        <v>3987873.1194099998</v>
      </c>
      <c r="AX30" s="38">
        <v>370112.79691999988</v>
      </c>
      <c r="AY30" s="38">
        <v>1806736.4224999999</v>
      </c>
      <c r="AZ30" s="38">
        <v>121182.02298999997</v>
      </c>
      <c r="BA30" s="38">
        <v>0</v>
      </c>
      <c r="BB30" s="38">
        <v>0</v>
      </c>
      <c r="BC30" s="42"/>
      <c r="BD30" s="42"/>
      <c r="BE30" s="38">
        <v>0</v>
      </c>
      <c r="BF30" s="38">
        <v>0</v>
      </c>
      <c r="BG30" s="38">
        <v>93949749.197860003</v>
      </c>
      <c r="BH30" s="38">
        <v>11704193.094450001</v>
      </c>
      <c r="BI30" s="38">
        <v>193026.02426000001</v>
      </c>
      <c r="BJ30" s="38">
        <v>4.918140000009771</v>
      </c>
      <c r="BK30" s="38">
        <v>1418313.4850249998</v>
      </c>
      <c r="BL30" s="38">
        <v>73674.229574999845</v>
      </c>
      <c r="BM30" s="38">
        <v>0</v>
      </c>
      <c r="BN30" s="38">
        <v>0</v>
      </c>
      <c r="BO30" s="39">
        <v>223540.74234</v>
      </c>
      <c r="BP30" s="38">
        <v>0</v>
      </c>
      <c r="BQ30" s="38">
        <v>4777043.1370399995</v>
      </c>
      <c r="BR30" s="38">
        <v>4776913.6815099996</v>
      </c>
      <c r="BS30" s="38">
        <v>817112.07256</v>
      </c>
      <c r="BT30" s="38">
        <v>141285.35415999999</v>
      </c>
      <c r="BU30" s="38">
        <v>0</v>
      </c>
      <c r="BV30" s="38">
        <v>0</v>
      </c>
      <c r="BW30" s="38">
        <v>3932467.4997800002</v>
      </c>
      <c r="BX30" s="38">
        <v>3923368.33048</v>
      </c>
      <c r="BY30" s="38">
        <v>2830654.35898</v>
      </c>
      <c r="BZ30" s="38">
        <v>750113.48415000003</v>
      </c>
      <c r="CA30" s="38">
        <v>14192157.31999</v>
      </c>
      <c r="CB30" s="38">
        <v>9665359.9980200008</v>
      </c>
      <c r="CC30" s="38">
        <v>79757591.877869993</v>
      </c>
      <c r="CD30" s="38">
        <v>2926048.27361</v>
      </c>
      <c r="CE30" s="40">
        <f t="shared" si="2"/>
        <v>217.82769999999999</v>
      </c>
      <c r="CF30" s="40">
        <f t="shared" si="2"/>
        <v>599.87099999999998</v>
      </c>
    </row>
    <row r="31" spans="1:84" s="35" customFormat="1" ht="15" customHeight="1" x14ac:dyDescent="0.3">
      <c r="A31" s="36">
        <f t="shared" si="1"/>
        <v>22</v>
      </c>
      <c r="B31" s="37">
        <v>45716</v>
      </c>
      <c r="C31" s="38">
        <v>15773487.38222</v>
      </c>
      <c r="D31" s="38">
        <v>6693386.9657800011</v>
      </c>
      <c r="E31" s="38">
        <v>27765840.466979999</v>
      </c>
      <c r="F31" s="38"/>
      <c r="G31" s="38">
        <v>143473165.23065001</v>
      </c>
      <c r="H31" s="38">
        <v>3427015.4050000012</v>
      </c>
      <c r="I31" s="38">
        <v>0</v>
      </c>
      <c r="J31" s="38">
        <v>0</v>
      </c>
      <c r="K31" s="38">
        <v>41000000</v>
      </c>
      <c r="L31" s="38">
        <v>0</v>
      </c>
      <c r="M31" s="38">
        <v>0</v>
      </c>
      <c r="N31" s="38">
        <v>0</v>
      </c>
      <c r="O31" s="38">
        <v>0</v>
      </c>
      <c r="P31" s="38">
        <v>0</v>
      </c>
      <c r="Q31" s="38">
        <v>0</v>
      </c>
      <c r="R31" s="38">
        <v>0</v>
      </c>
      <c r="S31" s="38">
        <v>6746934.9138500001</v>
      </c>
      <c r="T31" s="38">
        <v>6746934.9138500001</v>
      </c>
      <c r="U31" s="38">
        <v>66334656.365450002</v>
      </c>
      <c r="V31" s="42"/>
      <c r="W31" s="38">
        <v>168424771.62825</v>
      </c>
      <c r="X31" s="38">
        <v>16867337.284630001</v>
      </c>
      <c r="Y31" s="38">
        <v>25604135.75302</v>
      </c>
      <c r="Z31" s="38">
        <v>4325904.2669749986</v>
      </c>
      <c r="AA31" s="38">
        <v>52121556.026914008</v>
      </c>
      <c r="AB31" s="38">
        <v>4380298.7068220079</v>
      </c>
      <c r="AC31" s="38">
        <v>258048.45223000002</v>
      </c>
      <c r="AD31" s="38">
        <v>257614.60715000003</v>
      </c>
      <c r="AE31" s="38">
        <v>1739553.104854</v>
      </c>
      <c r="AF31" s="38">
        <v>414324.034644</v>
      </c>
      <c r="AG31" s="38">
        <v>5489437.8576499997</v>
      </c>
      <c r="AH31" s="38">
        <v>677250.48679000011</v>
      </c>
      <c r="AI31" s="38">
        <v>0</v>
      </c>
      <c r="AJ31" s="38">
        <v>0</v>
      </c>
      <c r="AK31" s="38">
        <v>1077434.4261099999</v>
      </c>
      <c r="AL31" s="38">
        <v>1077434.4261099999</v>
      </c>
      <c r="AM31" s="38">
        <v>5.7782399999999994</v>
      </c>
      <c r="AN31" s="38">
        <v>0</v>
      </c>
      <c r="AO31" s="38">
        <v>0</v>
      </c>
      <c r="AP31" s="38">
        <v>0</v>
      </c>
      <c r="AQ31" s="38">
        <v>127528.5083405</v>
      </c>
      <c r="AR31" s="38">
        <v>0</v>
      </c>
      <c r="AS31" s="38">
        <v>261.92676</v>
      </c>
      <c r="AT31" s="38">
        <v>0</v>
      </c>
      <c r="AU31" s="38">
        <v>1900203.0767300001</v>
      </c>
      <c r="AV31" s="38">
        <v>67749.556259999983</v>
      </c>
      <c r="AW31" s="38">
        <v>214814.61319999999</v>
      </c>
      <c r="AX31" s="38">
        <v>213993.02033</v>
      </c>
      <c r="AY31" s="38">
        <v>2404244.1424400001</v>
      </c>
      <c r="AZ31" s="38">
        <v>423134.11667999998</v>
      </c>
      <c r="BA31" s="38">
        <v>0</v>
      </c>
      <c r="BB31" s="38">
        <v>0</v>
      </c>
      <c r="BC31" s="42"/>
      <c r="BD31" s="42"/>
      <c r="BE31" s="38">
        <v>0</v>
      </c>
      <c r="BF31" s="38">
        <v>0</v>
      </c>
      <c r="BG31" s="38">
        <v>90937223.666490003</v>
      </c>
      <c r="BH31" s="38">
        <v>11837703.221759999</v>
      </c>
      <c r="BI31" s="38">
        <v>193137.40032000002</v>
      </c>
      <c r="BJ31" s="38">
        <v>4.8921600000057879</v>
      </c>
      <c r="BK31" s="38">
        <v>1376685.726145</v>
      </c>
      <c r="BL31" s="38">
        <v>14681.074304999976</v>
      </c>
      <c r="BM31" s="38">
        <v>0</v>
      </c>
      <c r="BN31" s="38">
        <v>0</v>
      </c>
      <c r="BO31" s="39">
        <v>223022.27273</v>
      </c>
      <c r="BP31" s="38">
        <v>0</v>
      </c>
      <c r="BQ31" s="38">
        <v>11159540.343120001</v>
      </c>
      <c r="BR31" s="38">
        <v>11159410.717370002</v>
      </c>
      <c r="BS31" s="38">
        <v>711000.71591000003</v>
      </c>
      <c r="BT31" s="38">
        <v>117677.72591000004</v>
      </c>
      <c r="BU31" s="38">
        <v>0</v>
      </c>
      <c r="BV31" s="38">
        <v>0</v>
      </c>
      <c r="BW31" s="38">
        <v>199889.2801</v>
      </c>
      <c r="BX31" s="38">
        <v>198415.06903000001</v>
      </c>
      <c r="BY31" s="38">
        <v>1750443.77333</v>
      </c>
      <c r="BZ31" s="38">
        <v>236171.68254000004</v>
      </c>
      <c r="CA31" s="38">
        <v>15613719.51166</v>
      </c>
      <c r="CB31" s="38">
        <v>11726361.161320001</v>
      </c>
      <c r="CC31" s="38">
        <v>75323504.154829994</v>
      </c>
      <c r="CD31" s="38">
        <v>2959425.8054399998</v>
      </c>
      <c r="CE31" s="40">
        <f t="shared" si="2"/>
        <v>223.6019</v>
      </c>
      <c r="CF31" s="40">
        <f t="shared" si="2"/>
        <v>569.95299999999997</v>
      </c>
    </row>
    <row r="32" spans="1:84" s="35" customFormat="1" ht="15" customHeight="1" x14ac:dyDescent="0.3">
      <c r="A32" s="36">
        <f t="shared" si="1"/>
        <v>23</v>
      </c>
      <c r="B32" s="37">
        <v>45717</v>
      </c>
      <c r="C32" s="43" t="s">
        <v>50</v>
      </c>
      <c r="D32" s="43" t="s">
        <v>50</v>
      </c>
      <c r="E32" s="43" t="s">
        <v>50</v>
      </c>
      <c r="F32" s="43" t="s">
        <v>50</v>
      </c>
      <c r="G32" s="43" t="s">
        <v>50</v>
      </c>
      <c r="H32" s="43" t="s">
        <v>50</v>
      </c>
      <c r="I32" s="43" t="s">
        <v>50</v>
      </c>
      <c r="J32" s="43" t="s">
        <v>50</v>
      </c>
      <c r="K32" s="43" t="s">
        <v>50</v>
      </c>
      <c r="L32" s="43" t="s">
        <v>50</v>
      </c>
      <c r="M32" s="43" t="s">
        <v>50</v>
      </c>
      <c r="N32" s="43" t="s">
        <v>50</v>
      </c>
      <c r="O32" s="43" t="s">
        <v>50</v>
      </c>
      <c r="P32" s="43" t="s">
        <v>50</v>
      </c>
      <c r="Q32" s="43" t="s">
        <v>50</v>
      </c>
      <c r="R32" s="43" t="s">
        <v>50</v>
      </c>
      <c r="S32" s="43" t="s">
        <v>50</v>
      </c>
      <c r="T32" s="43" t="s">
        <v>50</v>
      </c>
      <c r="U32" s="43" t="s">
        <v>50</v>
      </c>
      <c r="V32" s="43" t="s">
        <v>50</v>
      </c>
      <c r="W32" s="43" t="s">
        <v>50</v>
      </c>
      <c r="X32" s="43" t="s">
        <v>50</v>
      </c>
      <c r="Y32" s="43" t="s">
        <v>50</v>
      </c>
      <c r="Z32" s="43" t="s">
        <v>50</v>
      </c>
      <c r="AA32" s="43" t="s">
        <v>50</v>
      </c>
      <c r="AB32" s="43" t="s">
        <v>50</v>
      </c>
      <c r="AC32" s="43" t="s">
        <v>50</v>
      </c>
      <c r="AD32" s="43" t="s">
        <v>50</v>
      </c>
      <c r="AE32" s="43" t="s">
        <v>50</v>
      </c>
      <c r="AF32" s="43" t="s">
        <v>50</v>
      </c>
      <c r="AG32" s="43" t="s">
        <v>50</v>
      </c>
      <c r="AH32" s="43" t="s">
        <v>50</v>
      </c>
      <c r="AI32" s="43" t="s">
        <v>50</v>
      </c>
      <c r="AJ32" s="43" t="s">
        <v>50</v>
      </c>
      <c r="AK32" s="43" t="s">
        <v>50</v>
      </c>
      <c r="AL32" s="43" t="s">
        <v>50</v>
      </c>
      <c r="AM32" s="43" t="s">
        <v>50</v>
      </c>
      <c r="AN32" s="43" t="s">
        <v>50</v>
      </c>
      <c r="AO32" s="43" t="s">
        <v>50</v>
      </c>
      <c r="AP32" s="43" t="s">
        <v>50</v>
      </c>
      <c r="AQ32" s="43" t="s">
        <v>50</v>
      </c>
      <c r="AR32" s="43" t="s">
        <v>50</v>
      </c>
      <c r="AS32" s="43" t="s">
        <v>50</v>
      </c>
      <c r="AT32" s="43" t="s">
        <v>50</v>
      </c>
      <c r="AU32" s="43" t="s">
        <v>50</v>
      </c>
      <c r="AV32" s="43" t="s">
        <v>50</v>
      </c>
      <c r="AW32" s="43" t="s">
        <v>50</v>
      </c>
      <c r="AX32" s="43" t="s">
        <v>50</v>
      </c>
      <c r="AY32" s="43" t="s">
        <v>50</v>
      </c>
      <c r="AZ32" s="43" t="s">
        <v>50</v>
      </c>
      <c r="BA32" s="43" t="s">
        <v>50</v>
      </c>
      <c r="BB32" s="43" t="s">
        <v>50</v>
      </c>
      <c r="BC32" s="43" t="s">
        <v>50</v>
      </c>
      <c r="BD32" s="43" t="s">
        <v>50</v>
      </c>
      <c r="BE32" s="43" t="s">
        <v>50</v>
      </c>
      <c r="BF32" s="43" t="s">
        <v>50</v>
      </c>
      <c r="BG32" s="43" t="s">
        <v>50</v>
      </c>
      <c r="BH32" s="43" t="s">
        <v>50</v>
      </c>
      <c r="BI32" s="43" t="s">
        <v>50</v>
      </c>
      <c r="BJ32" s="43" t="s">
        <v>50</v>
      </c>
      <c r="BK32" s="43" t="s">
        <v>50</v>
      </c>
      <c r="BL32" s="43" t="s">
        <v>50</v>
      </c>
      <c r="BM32" s="43" t="s">
        <v>50</v>
      </c>
      <c r="BN32" s="43" t="s">
        <v>50</v>
      </c>
      <c r="BO32" s="43" t="s">
        <v>50</v>
      </c>
      <c r="BP32" s="43" t="s">
        <v>50</v>
      </c>
      <c r="BQ32" s="43" t="s">
        <v>50</v>
      </c>
      <c r="BR32" s="43" t="s">
        <v>50</v>
      </c>
      <c r="BS32" s="43" t="s">
        <v>50</v>
      </c>
      <c r="BT32" s="43" t="s">
        <v>50</v>
      </c>
      <c r="BU32" s="43" t="s">
        <v>50</v>
      </c>
      <c r="BV32" s="43" t="s">
        <v>50</v>
      </c>
      <c r="BW32" s="43" t="s">
        <v>50</v>
      </c>
      <c r="BX32" s="43" t="s">
        <v>50</v>
      </c>
      <c r="BY32" s="43" t="s">
        <v>50</v>
      </c>
      <c r="BZ32" s="43" t="s">
        <v>50</v>
      </c>
      <c r="CA32" s="43" t="s">
        <v>50</v>
      </c>
      <c r="CB32" s="43" t="s">
        <v>50</v>
      </c>
      <c r="CC32" s="43" t="s">
        <v>50</v>
      </c>
      <c r="CD32" s="43" t="s">
        <v>50</v>
      </c>
      <c r="CE32" s="40">
        <f>AVERAGE(CE10:CE31)</f>
        <v>247.37440000000004</v>
      </c>
      <c r="CF32" s="40">
        <f>AVERAGE(CF10:CF31)</f>
        <v>385.43097272727277</v>
      </c>
    </row>
    <row r="37" spans="2:2" x14ac:dyDescent="0.3">
      <c r="B37" s="45"/>
    </row>
  </sheetData>
  <mergeCells count="47">
    <mergeCell ref="BW7:BX7"/>
    <mergeCell ref="BY7:BZ7"/>
    <mergeCell ref="CA7:CB7"/>
    <mergeCell ref="BK7:BL7"/>
    <mergeCell ref="BM7:BN7"/>
    <mergeCell ref="BO7:BP7"/>
    <mergeCell ref="BQ7:BR7"/>
    <mergeCell ref="BS7:BT7"/>
    <mergeCell ref="BU7:BV7"/>
    <mergeCell ref="AY7:AZ7"/>
    <mergeCell ref="BA7:BB7"/>
    <mergeCell ref="BC7:BD7"/>
    <mergeCell ref="BE7:BF7"/>
    <mergeCell ref="BG7:BH7"/>
    <mergeCell ref="BI7:BJ7"/>
    <mergeCell ref="AM7:AN7"/>
    <mergeCell ref="AO7:AP7"/>
    <mergeCell ref="AQ7:AR7"/>
    <mergeCell ref="AS7:AT7"/>
    <mergeCell ref="AU7:AV7"/>
    <mergeCell ref="AW7:AX7"/>
    <mergeCell ref="AA7:AB7"/>
    <mergeCell ref="AC7:AD7"/>
    <mergeCell ref="AE7:AF7"/>
    <mergeCell ref="AG7:AH7"/>
    <mergeCell ref="AI7:AJ7"/>
    <mergeCell ref="AK7:AL7"/>
    <mergeCell ref="CC6:CD7"/>
    <mergeCell ref="CE6:CF7"/>
    <mergeCell ref="C7:D7"/>
    <mergeCell ref="E7:F7"/>
    <mergeCell ref="G7:H7"/>
    <mergeCell ref="I7:J7"/>
    <mergeCell ref="K7:L7"/>
    <mergeCell ref="M7:N7"/>
    <mergeCell ref="O7:P7"/>
    <mergeCell ref="Q7:R7"/>
    <mergeCell ref="AX2:AZ2"/>
    <mergeCell ref="A6:A8"/>
    <mergeCell ref="B6:B8"/>
    <mergeCell ref="C6:X6"/>
    <mergeCell ref="Y6:BH6"/>
    <mergeCell ref="BI6:CB6"/>
    <mergeCell ref="S7:T7"/>
    <mergeCell ref="U7:V7"/>
    <mergeCell ref="W7:X7"/>
    <mergeCell ref="Y7:Z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п.п. 10 пункту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Рибакова Олена Олександрівна</dc:creator>
  <cp:lastModifiedBy>Рибакова Олена Олександрівна</cp:lastModifiedBy>
  <dcterms:created xsi:type="dcterms:W3CDTF">2025-03-04T15:43:31Z</dcterms:created>
  <dcterms:modified xsi:type="dcterms:W3CDTF">2025-03-04T15:44:55Z</dcterms:modified>
</cp:coreProperties>
</file>