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Борщ І В\Додатки\01032025\Додаток 3\"/>
    </mc:Choice>
  </mc:AlternateContent>
  <bookViews>
    <workbookView xWindow="-120" yWindow="-120" windowWidth="19440" windowHeight="15600"/>
  </bookViews>
  <sheets>
    <sheet name="Form" sheetId="1" r:id="rId1"/>
  </sheets>
  <definedNames>
    <definedName name="__FT1__">Form!$A$9:$W$9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1" l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</calcChain>
</file>

<file path=xl/sharedStrings.xml><?xml version="1.0" encoding="utf-8"?>
<sst xmlns="http://schemas.openxmlformats.org/spreadsheetml/2006/main" count="129" uniqueCount="114">
  <si>
    <t>Таблиця</t>
  </si>
  <si>
    <t>(тис.грн)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</si>
  <si>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</si>
  <si>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</si>
  <si>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</si>
  <si>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</si>
  <si>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</si>
  <si>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</si>
  <si>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</si>
  <si>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</si>
  <si>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</si>
  <si>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</si>
  <si>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</si>
  <si>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 xml:space="preserve">У таблиці зазначається інформація за даними файла з показниками сатистичної звітності D5X “Дані про кредити (за класифікаціями видів кредитів та контрагентів)”, визначеного в додатку 5 до Правил організації статистичної звітності, що подається до Національного банку України, затверджених постановою Правління Національного банку України від 13 листопада 2018 року № 120 (зі змінами). </t>
  </si>
  <si>
    <t>У колонках 5-10 таблиці зазначаються суми залишків коштів за кредитами наданими суб’єктам господарювання, що обліковуються на балансових рахунках класу “2. Операції з клієнтами”  (основна сума, дисконт, премія, переоцінка, нараховані доходи), усього і в розрізі національної та іноземної валют.</t>
  </si>
  <si>
    <t>У колонках 8–10 таблиці зазначаються залишки коштів за кредитами, що є непрацюючими, усього і в розрізі національної та іноземної валют.</t>
  </si>
  <si>
    <t>У колонках 11-16 вказується сума експозиції під ризиком за кредитами наданими суб’єктам господарювання, що обліковуються на балансових рахунках класу “2. Операції з клієнтами” (основна сума та нараховані доходи), усього і в розрізі національної та іноземної валют.</t>
  </si>
  <si>
    <t xml:space="preserve">У колонках 14-16 вказується сума експозиції під ризиком за непрацюючими кредитами, усього і в розрізі національної та іноземної валют. </t>
  </si>
  <si>
    <t>станом на</t>
  </si>
  <si>
    <t>року</t>
  </si>
  <si>
    <t>Залишки коштів за дефолтними кредитами, наданими суб’єктам господарювання</t>
  </si>
  <si>
    <t>Сума експозиції під ризиком за дефолтними кредитами, наданими суб’єктам господарювання</t>
  </si>
  <si>
    <t xml:space="preserve">До непрацюючих кредитів відносяться кредити, для яких значення кодів класу боржника S080 дорівнюють “J”, “Q” відповідно до довідника S080. 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</si>
  <si>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352</t>
  </si>
  <si>
    <t>ZZ: 6 АТ ОЩАДБАНК Інше (для новостворюванних суб`єктів господарювання)</t>
  </si>
  <si>
    <t>YY: 6 АТ ОЩАДБАНК Інше (для фізичних осіб (у т. ч. суб`єктів незалежної професійної діяльності) та нерезидентів)</t>
  </si>
  <si>
    <t>99: 6 АТ ОЩАДБАНК Діяльність екстериторіальних організацій і органів</t>
  </si>
  <si>
    <t>98: 6 АТ ОЩАДБАНК Діяльність домашніх господарств як виробників товарів та послуг для власного споживання</t>
  </si>
  <si>
    <t>97: 6 АТ ОЩАДБАНК Діяльність домашніх господарств як роботодавців для домашньої прислуги</t>
  </si>
  <si>
    <t>96: 6 АТ ОЩАДБАНК Надання інших індивідуальних послуг</t>
  </si>
  <si>
    <t>95: 6 АТ ОЩАДБАНК Ремонт комп'ютерів, побутових виробів і предметів особистого вжитку</t>
  </si>
  <si>
    <t>94: 6 АТ ОЩАДБАНК Діяльність громадських організацій</t>
  </si>
  <si>
    <t>93: 6 АТ ОЩАДБАНК Діяльність у сфері спорту, організування відпочинку та розваг</t>
  </si>
  <si>
    <t>92: 6 АТ ОЩАДБАНК Організування азартних ігор</t>
  </si>
  <si>
    <t>91: 6 АТ ОЩАДБАНК Функціювання бібліотек, архівів, музеїв та інших закладів культури</t>
  </si>
  <si>
    <t>90: 6 АТ ОЩАДБАНК Діяльність у сфері творчості, мистецтва та розваг</t>
  </si>
  <si>
    <t>88: 6 АТ ОЩАДБАНК Надання соціальної допомоги без забезпечення проживання</t>
  </si>
  <si>
    <t>87: 6 АТ ОЩАДБАНК Надання послуг догляду із забезпеченням проживання</t>
  </si>
  <si>
    <t>86: 6 АТ ОЩАДБАНК Охорона здоров'я</t>
  </si>
  <si>
    <t>85: 6 АТ ОЩАДБАНК Освіта</t>
  </si>
  <si>
    <t>84: 6 АТ ОЩАДБАНК Державне управління й оборона; обов'язкове соціальне страхування</t>
  </si>
  <si>
    <t>82: 6 АТ ОЩАДБАНК Адміністративна та допоміжна офісна діяльність, інші допоміжні комерційні послуги</t>
  </si>
  <si>
    <t>81: 6 АТ ОЩАДБАНК Обслуговування будинків і територій</t>
  </si>
  <si>
    <t>80: 6 АТ ОЩАДБАНК Діяльність охоронних служб та проведення розслідувань</t>
  </si>
  <si>
    <t>79: 6 АТ ОЩАДБАНК Діяльність туристичних агентств, туристичних операторів, надання інших послуг із бронювання та пов'язана з цим діяльність</t>
  </si>
  <si>
    <t>78: 6 АТ ОЩАДБАНК Діяльність із працевлаштування</t>
  </si>
  <si>
    <t>77: 6 АТ ОЩАДБАНК Оренда, прокат і лізинг</t>
  </si>
  <si>
    <t>75: 6 АТ ОЩАДБАНК Ветеринарна діяльність</t>
  </si>
  <si>
    <t>74: 6 АТ ОЩАДБАНК Інша професійна, наукова та технічна діяльність</t>
  </si>
  <si>
    <t>73: 6 АТ ОЩАДБАНК Рекламна діяльність і дослідження кон'юнктури ринку</t>
  </si>
  <si>
    <t>72: 6 АТ ОЩАДБАНК Наукові дослідження та розробки</t>
  </si>
  <si>
    <t>71: 6 АТ ОЩАДБАНК Діяльність у сферах архітектури та інжинірингу; технічні випробування та дослідження</t>
  </si>
  <si>
    <t>70: 6 АТ ОЩАДБАНК Діяльність головних управлінь (хед-офісів); консультування з питань керування</t>
  </si>
  <si>
    <t>69: 6 АТ ОЩАДБАНК Діяльність у сферах права та бухгалтерського обліку</t>
  </si>
  <si>
    <t>68: 6 АТ ОЩАДБАНК Операції з нерухомим майном</t>
  </si>
  <si>
    <t>66: 6 АТ ОЩАДБАНК Допоміжна діяльність у сферах фінансових послуг і страхування</t>
  </si>
  <si>
    <t>65: 6 АТ ОЩАДБАНК Страхування, перестрахування та недержавне пенсійне забезпечення, крім обов'язкового соціального страхування</t>
  </si>
  <si>
    <t>64: 6 АТ ОЩАДБАНК Надання фінансових послуг, крім страхування та пенсійного забезпечення</t>
  </si>
  <si>
    <t>63: 6 АТ ОЩАДБАНК Надання інформаційних послуг</t>
  </si>
  <si>
    <t>62: 6 АТ ОЩАДБАНК Комп'ютерне програмування, консультування та пов'язана з ними діяльність</t>
  </si>
  <si>
    <t>61: 6 АТ ОЩАДБАНК Телекомунікації (електрозв'язок)</t>
  </si>
  <si>
    <t>60: 6 АТ ОЩАДБАНК Діяльність у сфері радіомовлення та телевізійного мовлення</t>
  </si>
  <si>
    <t>59: 6 АТ ОЩАДБАНК Виробництво кіно- та відеофільмів, телевізійних програм, видання звукозаписів</t>
  </si>
  <si>
    <t>58: 6 АТ ОЩАДБАНК Видавнича діяльність</t>
  </si>
  <si>
    <t>56: 6 АТ ОЩАДБАНК Діяльність із забезпечення стравами та напоями</t>
  </si>
  <si>
    <t>55: 6 АТ ОЩАДБАНК Тимчасове розміщування</t>
  </si>
  <si>
    <t>53: 6 АТ ОЩАДБАНК Поштова та кур'єрська діяльність</t>
  </si>
  <si>
    <t>52: 6 АТ ОЩАДБАНК Складське господарство та допоміжна діяльність у сфері транспорту</t>
  </si>
  <si>
    <t>51: 6 АТ ОЩАДБАНК Авіаційний транспорт</t>
  </si>
  <si>
    <t>50: 6 АТ ОЩАДБАНК Водний транспорт</t>
  </si>
  <si>
    <t>49: 6 АТ ОЩАДБАНК Наземний і трубопровідний транспорт</t>
  </si>
  <si>
    <t>47: 6 АТ ОЩАДБАНК Роздрібна торгівля, крім торгівлі автотранспортними засобами та мотоциклами</t>
  </si>
  <si>
    <t>46: 6 АТ ОЩАДБАНК Оптова торгівля, крім торгівлі автотранспортними засобами та мотоциклами</t>
  </si>
  <si>
    <t>45: 6 АТ ОЩАДБАНК Оптова та роздрібна торгівля автотранспортними засобами та мотоциклами, їх ремонт</t>
  </si>
  <si>
    <t>43: 6 АТ ОЩАДБАНК Спеціалізовані будівельні роботи</t>
  </si>
  <si>
    <t>42: 6 АТ ОЩАДБАНК Будівництво споруд</t>
  </si>
  <si>
    <t>41: 6 АТ ОЩАДБАНК Будівництво будівель</t>
  </si>
  <si>
    <t>39: 6 АТ ОЩАДБАНК Інша діяльність щодо поводження з відходами</t>
  </si>
  <si>
    <t>38: 6 АТ ОЩАДБАНК Збирання, оброблення й видалення відходів; відновлення матеріалів</t>
  </si>
  <si>
    <t>37: 6 АТ ОЩАДБАНК Каналізація, відведення й очищення стічних вод</t>
  </si>
  <si>
    <t>36: 6 АТ ОЩАДБАНК Забір, очищення та постачання води</t>
  </si>
  <si>
    <t>35: 6 АТ ОЩАДБАНК Постачання електроенергії, газу, пари та кондиційованого повітря</t>
  </si>
  <si>
    <t>33: 6 АТ ОЩАДБАНК Ремонт і монтаж машин і устатковання</t>
  </si>
  <si>
    <t>32: 6 АТ ОЩАДБАНК Виробництво іншої продукції</t>
  </si>
  <si>
    <t>31: 6 АТ ОЩАДБАНК Виробництво меблів</t>
  </si>
  <si>
    <t>30: 6 АТ ОЩАДБАНК Виробництво інших транспортних засобів</t>
  </si>
  <si>
    <t>29: 6 АТ ОЩАДБАНК Виробництво автотранспортних засобів, причепів і напівпричепів</t>
  </si>
  <si>
    <t>28: 6 АТ ОЩАДБАНК Виробництво машин і устатковання, н.в.і.у.</t>
  </si>
  <si>
    <t>27: 6 АТ ОЩАДБАНК Виробництво електричного устатковання</t>
  </si>
  <si>
    <t>26: 6 АТ ОЩАДБАНК Виробництво комп'ютерів, електронної та оптичної продукції</t>
  </si>
  <si>
    <t>25: 6 АТ ОЩАДБАНК Виробництво готових металевих виробів, крім машин і устатковання</t>
  </si>
  <si>
    <t>24: 6 АТ ОЩАДБАНК Металургійне виробництво</t>
  </si>
  <si>
    <t>23: 6 АТ ОЩАДБАНК Виробництво іншої неметалевої мінеральної продукції</t>
  </si>
  <si>
    <t>22: 6 АТ ОЩАДБАНК Виробництво гумових і пластмасових виробів</t>
  </si>
  <si>
    <t>21: 6 АТ ОЩАДБАНК Виробництво основних фармацевтичних продуктів і фармацевтичних препаратів</t>
  </si>
  <si>
    <t>20: 6 АТ ОЩАДБАНК Виробництво хімічних речовин і хімічної продукції</t>
  </si>
  <si>
    <t>19: 6 АТ ОЩАДБАНК Виробництво коксу та продуктів нафтоперероблення</t>
  </si>
  <si>
    <t>18: 6 АТ ОЩАДБАНК Поліграфічна діяльність, тиражування записаної інформації</t>
  </si>
  <si>
    <t>17: 6 АТ ОЩАДБАНК Виробництво паперу та паперових виробів</t>
  </si>
  <si>
    <t>16: 6 АТ ОЩАДБАНК 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</si>
  <si>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15: 6 АТ ОЩАДБАНК Виробництво шкіри, виробів зі шкіри та інших матеріалів</t>
  </si>
  <si>
    <t>14: 6 АТ ОЩАДБАНК Виробництво одягу</t>
  </si>
  <si>
    <t>13: 6 АТ ОЩАДБАНК Текстильне виробництво</t>
  </si>
  <si>
    <t>12: 6 АТ ОЩАДБАНК Виробництво тютюнових виробів</t>
  </si>
  <si>
    <t>11: 6 АТ ОЩАДБАНК Виробництво напоїв</t>
  </si>
  <si>
    <t>10: 6 АТ ОЩАДБАНК Виробництво харчових продуктів</t>
  </si>
  <si>
    <t>09: 6 АТ ОЩАДБАНК Надання допоміжних послуг у сфері добувної промисловості та розроблення кар'єрів</t>
  </si>
  <si>
    <t>08: 6 АТ ОЩАДБАНК Добування інших корисних копалин та розроблення кар'єрів</t>
  </si>
  <si>
    <t>07: 6 АТ ОЩАДБАНК Добування металевих руд</t>
  </si>
  <si>
    <t>06: 6 АТ ОЩАДБАНК Добування сирої нафти та природного газу</t>
  </si>
  <si>
    <t>05: 6 АТ ОЩАДБАНК Добування кам'яного та бурого вугілля</t>
  </si>
  <si>
    <t>03: 6 АТ ОЩАДБАНК Рибне господарство</t>
  </si>
  <si>
    <t>02: 6 АТ ОЩАДБАНК Лісове господарство та лісозаготівлі</t>
  </si>
  <si>
    <t>01: 6 АТ ОЩАДБАНК Сільське господарство, мисливство та надання пов'язаних із ними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</si>
</sst>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top"/>
    </xf>
    <xf numFmtId="49" fontId="7" fillId="0" borderId="5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14" fontId="9" fillId="0" borderId="0" xfId="0" applyNumberFormat="1" applyFont="1" applyAlignment="1">
      <alignment horizontal="center" vertical="center" wrapText="1"/>
    </xf>
    <xf numFmtId="0" fontId="11" fillId="3" borderId="5" xfId="0" applyFont="1" applyFill="1" applyBorder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 wrapText="1"/>
    </xf>
    <xf numFmtId="14" fontId="9" fillId="0" borderId="0" xfId="0" applyNumberFormat="1" applyFont="1" applyAlignment="1">
      <alignment vertical="center" wrapText="1"/>
    </xf>
    <xf numFmtId="22" fontId="0" fillId="0" borderId="0" xfId="0" applyNumberForma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4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4" fontId="6" fillId="2" borderId="10" xfId="0" applyNumberFormat="1" applyFont="1" applyFill="1" applyBorder="1" applyAlignment="1">
      <alignment horizontal="center" wrapText="1"/>
    </xf>
    <xf numFmtId="4" fontId="6" fillId="2" borderId="8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abSelected="1" workbookViewId="0"/>
  </sheetViews>
  <sheetFormatPr defaultColWidth="9.140625" defaultRowHeight="15" x14ac:dyDescent="0.25"/>
  <cols>
    <col min="1" max="1" width="1.85546875" customWidth="1"/>
    <col min="2" max="2" width="8.5703125" customWidth="1"/>
    <col min="3" max="3" width="15.140625" customWidth="1"/>
    <col min="4" max="4" width="11.5703125" customWidth="1"/>
    <col min="5" max="5" width="52.7109375" customWidth="1"/>
    <col min="6" max="23" width="13.5703125" customWidth="1"/>
  </cols>
  <sheetData>
    <row r="1" spans="1:24" x14ac:dyDescent="0.25">
      <c r="B1" s="22">
        <v>45733.421070381897</v>
      </c>
      <c r="C1" s="22"/>
    </row>
    <row r="2" spans="1:24" ht="15.75" customHeight="1" x14ac:dyDescent="0.25">
      <c r="B2" s="20"/>
      <c r="C2" s="37" t="s">
        <v>23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20"/>
      <c r="W2" s="20"/>
    </row>
    <row r="3" spans="1:24" ht="18.75" customHeight="1" x14ac:dyDescent="0.3">
      <c r="B3" s="20"/>
      <c r="C3" s="20"/>
      <c r="D3" s="20" t="s">
        <v>18</v>
      </c>
      <c r="E3" s="17">
        <v>45717</v>
      </c>
      <c r="F3" s="21" t="s">
        <v>19</v>
      </c>
      <c r="G3" s="21"/>
      <c r="H3" s="21"/>
      <c r="I3" s="21"/>
      <c r="J3" s="21"/>
      <c r="K3" s="2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12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3"/>
      <c r="W4" s="8" t="s">
        <v>0</v>
      </c>
    </row>
    <row r="5" spans="1:24" ht="12" customHeigh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6"/>
      <c r="W5" s="8" t="s">
        <v>1</v>
      </c>
    </row>
    <row r="6" spans="1:24" ht="28.5" customHeight="1" x14ac:dyDescent="0.25">
      <c r="B6" s="24" t="s">
        <v>2</v>
      </c>
      <c r="C6" s="26" t="s">
        <v>3</v>
      </c>
      <c r="D6" s="28" t="s">
        <v>4</v>
      </c>
      <c r="E6" s="24" t="s">
        <v>5</v>
      </c>
      <c r="F6" s="30" t="s">
        <v>6</v>
      </c>
      <c r="G6" s="31"/>
      <c r="H6" s="32"/>
      <c r="I6" s="34" t="s">
        <v>20</v>
      </c>
      <c r="J6" s="35"/>
      <c r="K6" s="36"/>
      <c r="L6" s="30" t="s">
        <v>7</v>
      </c>
      <c r="M6" s="31"/>
      <c r="N6" s="32"/>
      <c r="O6" s="33" t="s">
        <v>8</v>
      </c>
      <c r="P6" s="33"/>
      <c r="Q6" s="33"/>
      <c r="R6" s="34" t="s">
        <v>21</v>
      </c>
      <c r="S6" s="35"/>
      <c r="T6" s="36"/>
      <c r="U6" s="33" t="s">
        <v>9</v>
      </c>
      <c r="V6" s="33"/>
      <c r="W6" s="33"/>
    </row>
    <row r="7" spans="1:24" ht="25.5" customHeight="1" x14ac:dyDescent="0.25">
      <c r="B7" s="25"/>
      <c r="C7" s="27"/>
      <c r="D7" s="29"/>
      <c r="E7" s="25"/>
      <c r="F7" s="10" t="s">
        <v>10</v>
      </c>
      <c r="G7" s="10" t="s">
        <v>11</v>
      </c>
      <c r="H7" s="10" t="s">
        <v>12</v>
      </c>
      <c r="I7" s="10" t="s">
        <v>10</v>
      </c>
      <c r="J7" s="10" t="s">
        <v>11</v>
      </c>
      <c r="K7" s="10" t="s">
        <v>12</v>
      </c>
      <c r="L7" s="10" t="s">
        <v>10</v>
      </c>
      <c r="M7" s="10" t="s">
        <v>11</v>
      </c>
      <c r="N7" s="10" t="s">
        <v>12</v>
      </c>
      <c r="O7" s="11" t="s">
        <v>10</v>
      </c>
      <c r="P7" s="11" t="s">
        <v>11</v>
      </c>
      <c r="Q7" s="11" t="s">
        <v>12</v>
      </c>
      <c r="R7" s="10" t="s">
        <v>10</v>
      </c>
      <c r="S7" s="10" t="s">
        <v>11</v>
      </c>
      <c r="T7" s="10" t="s">
        <v>12</v>
      </c>
      <c r="U7" s="11" t="s">
        <v>10</v>
      </c>
      <c r="V7" s="11" t="s">
        <v>11</v>
      </c>
      <c r="W7" s="11" t="s">
        <v>12</v>
      </c>
    </row>
    <row r="8" spans="1:24" ht="12" customHeight="1" x14ac:dyDescent="0.25"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</row>
    <row r="9" spans="1:24" ht="24" x14ac:dyDescent="0.25">
      <c r="A9" s="19" t="s">
        <v>113</v>
      </c>
      <c r="B9" s="14">
        <v>1</v>
      </c>
      <c r="C9" s="18" t="str">
        <f t="shared" ref="C9:C40" si="0">MID(A9,4,14)</f>
        <v xml:space="preserve"> 6 АТ ОЩАДБАНК</v>
      </c>
      <c r="D9" s="12" t="str">
        <f t="shared" ref="D9:D40" si="1">IF(OR(MID(A9,1,2)="ZZ",MID(A9,1,2)="YY"),"Інше",MID(A9,1,2))</f>
        <v>01</v>
      </c>
      <c r="E9" s="12" t="str">
        <f t="shared" ref="E9:E40" si="2">MID(A9,19,200)</f>
        <v>Сільське господарство, мисливство та надання пов'язаних із ними послуг</v>
      </c>
      <c r="F9" s="15">
        <v>18062456.703480002</v>
      </c>
      <c r="G9" s="15">
        <v>16040217.022569999</v>
      </c>
      <c r="H9" s="15">
        <v>2022239.6809100001</v>
      </c>
      <c r="I9" s="15">
        <v>2394726.73318</v>
      </c>
      <c r="J9" s="15">
        <v>2394726.73318</v>
      </c>
      <c r="K9" s="15">
        <v>0</v>
      </c>
      <c r="L9" s="15">
        <v>2390215.0055399998</v>
      </c>
      <c r="M9" s="15">
        <v>2390215.0055399998</v>
      </c>
      <c r="N9" s="15">
        <v>0</v>
      </c>
      <c r="O9" s="15">
        <v>19889320.00936</v>
      </c>
      <c r="P9" s="15">
        <v>17817325.27022</v>
      </c>
      <c r="Q9" s="15">
        <v>2071994.73914</v>
      </c>
      <c r="R9" s="15">
        <v>4147689.7327200002</v>
      </c>
      <c r="S9" s="15">
        <v>4147689.7327200002</v>
      </c>
      <c r="T9" s="15">
        <v>0</v>
      </c>
      <c r="U9" s="15">
        <v>4143183.5676799999</v>
      </c>
      <c r="V9" s="15">
        <v>4143183.5676799999</v>
      </c>
      <c r="W9" s="15">
        <v>0</v>
      </c>
      <c r="X9" s="16"/>
    </row>
    <row r="10" spans="1:24" x14ac:dyDescent="0.25">
      <c r="A10" s="19" t="s">
        <v>112</v>
      </c>
      <c r="B10" s="14">
        <v>2</v>
      </c>
      <c r="C10" s="18" t="str">
        <f t="shared" si="0"/>
        <v xml:space="preserve"> 6 АТ ОЩАДБАНК</v>
      </c>
      <c r="D10" s="12" t="str">
        <f t="shared" si="1"/>
        <v>02</v>
      </c>
      <c r="E10" s="12" t="str">
        <f t="shared" si="2"/>
        <v>Лісове господарство та лісозаготівлі</v>
      </c>
      <c r="F10" s="15">
        <v>31695.951880000001</v>
      </c>
      <c r="G10" s="15">
        <v>31695.951880000001</v>
      </c>
      <c r="H10" s="15">
        <v>0</v>
      </c>
      <c r="I10" s="15">
        <v>10.63475</v>
      </c>
      <c r="J10" s="15">
        <v>10.63475</v>
      </c>
      <c r="K10" s="15">
        <v>0</v>
      </c>
      <c r="L10" s="15">
        <v>10.63475</v>
      </c>
      <c r="M10" s="15">
        <v>10.63475</v>
      </c>
      <c r="N10" s="15">
        <v>0</v>
      </c>
      <c r="O10" s="15">
        <v>31900.215489999999</v>
      </c>
      <c r="P10" s="15">
        <v>31900.215489999999</v>
      </c>
      <c r="Q10" s="15">
        <v>0</v>
      </c>
      <c r="R10" s="15">
        <v>10.63475</v>
      </c>
      <c r="S10" s="15">
        <v>10.63475</v>
      </c>
      <c r="T10" s="15">
        <v>0</v>
      </c>
      <c r="U10" s="15">
        <v>10.63475</v>
      </c>
      <c r="V10" s="15">
        <v>10.63475</v>
      </c>
      <c r="W10" s="15">
        <v>0</v>
      </c>
      <c r="X10" s="16"/>
    </row>
    <row r="11" spans="1:24" x14ac:dyDescent="0.25">
      <c r="A11" s="19" t="s">
        <v>111</v>
      </c>
      <c r="B11" s="14">
        <v>3</v>
      </c>
      <c r="C11" s="18" t="str">
        <f t="shared" si="0"/>
        <v xml:space="preserve"> 6 АТ ОЩАДБАНК</v>
      </c>
      <c r="D11" s="12" t="str">
        <f t="shared" si="1"/>
        <v>03</v>
      </c>
      <c r="E11" s="12" t="str">
        <f t="shared" si="2"/>
        <v>Рибне господарство</v>
      </c>
      <c r="F11" s="15">
        <v>15516.66526</v>
      </c>
      <c r="G11" s="15">
        <v>15516.66526</v>
      </c>
      <c r="H11" s="15">
        <v>0</v>
      </c>
      <c r="I11" s="15">
        <v>3881.0776500000002</v>
      </c>
      <c r="J11" s="15">
        <v>3881.0776500000002</v>
      </c>
      <c r="K11" s="15">
        <v>0</v>
      </c>
      <c r="L11" s="15">
        <v>3881.0776500000002</v>
      </c>
      <c r="M11" s="15">
        <v>3881.0776500000002</v>
      </c>
      <c r="N11" s="15">
        <v>0</v>
      </c>
      <c r="O11" s="15">
        <v>15481.47114</v>
      </c>
      <c r="P11" s="15">
        <v>15481.47114</v>
      </c>
      <c r="Q11" s="15">
        <v>0</v>
      </c>
      <c r="R11" s="15">
        <v>3881.0776500000002</v>
      </c>
      <c r="S11" s="15">
        <v>3881.0776500000002</v>
      </c>
      <c r="T11" s="15">
        <v>0</v>
      </c>
      <c r="U11" s="15">
        <v>3881.0776500000002</v>
      </c>
      <c r="V11" s="15">
        <v>3881.0776500000002</v>
      </c>
      <c r="W11" s="15">
        <v>0</v>
      </c>
      <c r="X11" s="16"/>
    </row>
    <row r="12" spans="1:24" x14ac:dyDescent="0.25">
      <c r="A12" s="19" t="s">
        <v>110</v>
      </c>
      <c r="B12" s="14">
        <v>4</v>
      </c>
      <c r="C12" s="18" t="str">
        <f t="shared" si="0"/>
        <v xml:space="preserve"> 6 АТ ОЩАДБАНК</v>
      </c>
      <c r="D12" s="12" t="str">
        <f t="shared" si="1"/>
        <v>05</v>
      </c>
      <c r="E12" s="12" t="str">
        <f t="shared" si="2"/>
        <v>Добування кам'яного та бурого вугілля</v>
      </c>
      <c r="F12" s="15">
        <v>2181.08428</v>
      </c>
      <c r="G12" s="15">
        <v>2181.08428</v>
      </c>
      <c r="H12" s="15">
        <v>0</v>
      </c>
      <c r="I12" s="15">
        <v>2092.09411</v>
      </c>
      <c r="J12" s="15">
        <v>2092.09411</v>
      </c>
      <c r="K12" s="15">
        <v>0</v>
      </c>
      <c r="L12" s="15">
        <v>2092.09411</v>
      </c>
      <c r="M12" s="15">
        <v>2092.09411</v>
      </c>
      <c r="N12" s="15">
        <v>0</v>
      </c>
      <c r="O12" s="15">
        <v>2181.08428</v>
      </c>
      <c r="P12" s="15">
        <v>2181.08428</v>
      </c>
      <c r="Q12" s="15">
        <v>0</v>
      </c>
      <c r="R12" s="15">
        <v>2092.09411</v>
      </c>
      <c r="S12" s="15">
        <v>2092.09411</v>
      </c>
      <c r="T12" s="15">
        <v>0</v>
      </c>
      <c r="U12" s="15">
        <v>2092.09411</v>
      </c>
      <c r="V12" s="15">
        <v>2092.09411</v>
      </c>
      <c r="W12" s="15">
        <v>0</v>
      </c>
      <c r="X12" s="16"/>
    </row>
    <row r="13" spans="1:24" x14ac:dyDescent="0.25">
      <c r="A13" s="19" t="s">
        <v>109</v>
      </c>
      <c r="B13" s="14">
        <v>5</v>
      </c>
      <c r="C13" s="18" t="str">
        <f t="shared" si="0"/>
        <v xml:space="preserve"> 6 АТ ОЩАДБАНК</v>
      </c>
      <c r="D13" s="12" t="str">
        <f t="shared" si="1"/>
        <v>06</v>
      </c>
      <c r="E13" s="12" t="str">
        <f t="shared" si="2"/>
        <v>Добування сирої нафти та природного газу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6"/>
    </row>
    <row r="14" spans="1:24" x14ac:dyDescent="0.25">
      <c r="A14" s="19" t="s">
        <v>108</v>
      </c>
      <c r="B14" s="14">
        <v>6</v>
      </c>
      <c r="C14" s="18" t="str">
        <f t="shared" si="0"/>
        <v xml:space="preserve"> 6 АТ ОЩАДБАНК</v>
      </c>
      <c r="D14" s="12" t="str">
        <f t="shared" si="1"/>
        <v>07</v>
      </c>
      <c r="E14" s="12" t="str">
        <f t="shared" si="2"/>
        <v>Добування металевих руд</v>
      </c>
      <c r="F14" s="15">
        <v>534075.58369</v>
      </c>
      <c r="G14" s="15">
        <v>0</v>
      </c>
      <c r="H14" s="15">
        <v>534075.58369</v>
      </c>
      <c r="I14" s="15">
        <v>534075.58369</v>
      </c>
      <c r="J14" s="15">
        <v>0</v>
      </c>
      <c r="K14" s="15">
        <v>534075.58369</v>
      </c>
      <c r="L14" s="15">
        <v>534075.58369</v>
      </c>
      <c r="M14" s="15">
        <v>0</v>
      </c>
      <c r="N14" s="15">
        <v>534075.58369</v>
      </c>
      <c r="O14" s="15">
        <v>713723.83646000002</v>
      </c>
      <c r="P14" s="15">
        <v>0</v>
      </c>
      <c r="Q14" s="15">
        <v>713723.83646000002</v>
      </c>
      <c r="R14" s="15">
        <v>713723.83646000002</v>
      </c>
      <c r="S14" s="15">
        <v>0</v>
      </c>
      <c r="T14" s="15">
        <v>713723.83646000002</v>
      </c>
      <c r="U14" s="15">
        <v>713723.83646000002</v>
      </c>
      <c r="V14" s="15">
        <v>0</v>
      </c>
      <c r="W14" s="15">
        <v>713723.83646000002</v>
      </c>
      <c r="X14" s="16"/>
    </row>
    <row r="15" spans="1:24" x14ac:dyDescent="0.25">
      <c r="A15" s="19" t="s">
        <v>107</v>
      </c>
      <c r="B15" s="14">
        <v>7</v>
      </c>
      <c r="C15" s="18" t="str">
        <f t="shared" si="0"/>
        <v xml:space="preserve"> 6 АТ ОЩАДБАНК</v>
      </c>
      <c r="D15" s="12" t="str">
        <f t="shared" si="1"/>
        <v>08</v>
      </c>
      <c r="E15" s="12" t="str">
        <f t="shared" si="2"/>
        <v>Добування інших корисних копалин та розроблення кар'єрів</v>
      </c>
      <c r="F15" s="15">
        <v>320810.03924000001</v>
      </c>
      <c r="G15" s="15">
        <v>320810.03924000001</v>
      </c>
      <c r="H15" s="15">
        <v>0</v>
      </c>
      <c r="I15" s="15">
        <v>260135.53896999999</v>
      </c>
      <c r="J15" s="15">
        <v>260135.53896999999</v>
      </c>
      <c r="K15" s="15">
        <v>0</v>
      </c>
      <c r="L15" s="15">
        <v>260135.53896999999</v>
      </c>
      <c r="M15" s="15">
        <v>260135.53896999999</v>
      </c>
      <c r="N15" s="15">
        <v>0</v>
      </c>
      <c r="O15" s="15">
        <v>415856.96337000001</v>
      </c>
      <c r="P15" s="15">
        <v>415856.96337000001</v>
      </c>
      <c r="Q15" s="15">
        <v>0</v>
      </c>
      <c r="R15" s="15">
        <v>354937.24930999998</v>
      </c>
      <c r="S15" s="15">
        <v>354937.24930999998</v>
      </c>
      <c r="T15" s="15">
        <v>0</v>
      </c>
      <c r="U15" s="15">
        <v>354937.24930999998</v>
      </c>
      <c r="V15" s="15">
        <v>354937.24930999998</v>
      </c>
      <c r="W15" s="15">
        <v>0</v>
      </c>
      <c r="X15" s="16"/>
    </row>
    <row r="16" spans="1:24" ht="24" x14ac:dyDescent="0.25">
      <c r="A16" s="19" t="s">
        <v>106</v>
      </c>
      <c r="B16" s="14">
        <v>8</v>
      </c>
      <c r="C16" s="18" t="str">
        <f t="shared" si="0"/>
        <v xml:space="preserve"> 6 АТ ОЩАДБАНК</v>
      </c>
      <c r="D16" s="12" t="str">
        <f t="shared" si="1"/>
        <v>09</v>
      </c>
      <c r="E16" s="12" t="str">
        <f t="shared" si="2"/>
        <v>Надання допоміжних послуг у сфері добувної промисловості та розроблення кар'єрів</v>
      </c>
      <c r="F16" s="15">
        <v>30890.12974</v>
      </c>
      <c r="G16" s="15">
        <v>30890.12974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30903.94023</v>
      </c>
      <c r="P16" s="15">
        <v>30903.94023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6"/>
    </row>
    <row r="17" spans="1:24" x14ac:dyDescent="0.25">
      <c r="A17" s="19" t="s">
        <v>105</v>
      </c>
      <c r="B17" s="14">
        <v>9</v>
      </c>
      <c r="C17" s="18" t="str">
        <f t="shared" si="0"/>
        <v xml:space="preserve"> 6 АТ ОЩАДБАНК</v>
      </c>
      <c r="D17" s="12" t="str">
        <f t="shared" si="1"/>
        <v>10</v>
      </c>
      <c r="E17" s="12" t="str">
        <f t="shared" si="2"/>
        <v>Виробництво харчових продуктів</v>
      </c>
      <c r="F17" s="15">
        <v>4823561.7706800001</v>
      </c>
      <c r="G17" s="15">
        <v>2740670.7167400001</v>
      </c>
      <c r="H17" s="15">
        <v>2082891.05394</v>
      </c>
      <c r="I17" s="15">
        <v>306709.75266</v>
      </c>
      <c r="J17" s="15">
        <v>182981.79986</v>
      </c>
      <c r="K17" s="15">
        <v>123727.9528</v>
      </c>
      <c r="L17" s="15">
        <v>306709.75266</v>
      </c>
      <c r="M17" s="15">
        <v>182981.79986</v>
      </c>
      <c r="N17" s="15">
        <v>123727.9528</v>
      </c>
      <c r="O17" s="15">
        <v>5379971.2881899998</v>
      </c>
      <c r="P17" s="15">
        <v>3290015.8462700001</v>
      </c>
      <c r="Q17" s="15">
        <v>2089955.4419199999</v>
      </c>
      <c r="R17" s="15">
        <v>854263.64344999997</v>
      </c>
      <c r="S17" s="15">
        <v>730535.69065</v>
      </c>
      <c r="T17" s="15">
        <v>123727.9528</v>
      </c>
      <c r="U17" s="15">
        <v>854263.64344999997</v>
      </c>
      <c r="V17" s="15">
        <v>730535.69065</v>
      </c>
      <c r="W17" s="15">
        <v>123727.9528</v>
      </c>
      <c r="X17" s="16"/>
    </row>
    <row r="18" spans="1:24" x14ac:dyDescent="0.25">
      <c r="A18" s="19" t="s">
        <v>104</v>
      </c>
      <c r="B18" s="14">
        <v>10</v>
      </c>
      <c r="C18" s="18" t="str">
        <f t="shared" si="0"/>
        <v xml:space="preserve"> 6 АТ ОЩАДБАНК</v>
      </c>
      <c r="D18" s="12" t="str">
        <f t="shared" si="1"/>
        <v>11</v>
      </c>
      <c r="E18" s="12" t="str">
        <f t="shared" si="2"/>
        <v>Виробництво напоїв</v>
      </c>
      <c r="F18" s="15">
        <v>27459.756290000001</v>
      </c>
      <c r="G18" s="15">
        <v>27459.756290000001</v>
      </c>
      <c r="H18" s="15">
        <v>0</v>
      </c>
      <c r="I18" s="15">
        <v>4908.4752099999996</v>
      </c>
      <c r="J18" s="15">
        <v>4908.4752099999996</v>
      </c>
      <c r="K18" s="15">
        <v>0</v>
      </c>
      <c r="L18" s="15">
        <v>4908.4752099999996</v>
      </c>
      <c r="M18" s="15">
        <v>4908.4752099999996</v>
      </c>
      <c r="N18" s="15">
        <v>0</v>
      </c>
      <c r="O18" s="15">
        <v>27671.63869</v>
      </c>
      <c r="P18" s="15">
        <v>27671.63869</v>
      </c>
      <c r="Q18" s="15">
        <v>0</v>
      </c>
      <c r="R18" s="15">
        <v>4910.1300899999997</v>
      </c>
      <c r="S18" s="15">
        <v>4910.1300899999997</v>
      </c>
      <c r="T18" s="15">
        <v>0</v>
      </c>
      <c r="U18" s="15">
        <v>4910.1300899999997</v>
      </c>
      <c r="V18" s="15">
        <v>4910.1300899999997</v>
      </c>
      <c r="W18" s="15">
        <v>0</v>
      </c>
      <c r="X18" s="16"/>
    </row>
    <row r="19" spans="1:24" x14ac:dyDescent="0.25">
      <c r="A19" s="19" t="s">
        <v>103</v>
      </c>
      <c r="B19" s="14">
        <v>11</v>
      </c>
      <c r="C19" s="18" t="str">
        <f t="shared" si="0"/>
        <v xml:space="preserve"> 6 АТ ОЩАДБАНК</v>
      </c>
      <c r="D19" s="12" t="str">
        <f t="shared" si="1"/>
        <v>12</v>
      </c>
      <c r="E19" s="12" t="str">
        <f t="shared" si="2"/>
        <v>Виробництво тютюнових виробів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6"/>
    </row>
    <row r="20" spans="1:24" x14ac:dyDescent="0.25">
      <c r="A20" s="19" t="s">
        <v>102</v>
      </c>
      <c r="B20" s="14">
        <v>12</v>
      </c>
      <c r="C20" s="18" t="str">
        <f t="shared" si="0"/>
        <v xml:space="preserve"> 6 АТ ОЩАДБАНК</v>
      </c>
      <c r="D20" s="12" t="str">
        <f t="shared" si="1"/>
        <v>13</v>
      </c>
      <c r="E20" s="12" t="str">
        <f t="shared" si="2"/>
        <v>Текстильне виробництво</v>
      </c>
      <c r="F20" s="15">
        <v>165328.56859000001</v>
      </c>
      <c r="G20" s="15">
        <v>165328.56859000001</v>
      </c>
      <c r="H20" s="15">
        <v>0</v>
      </c>
      <c r="I20" s="15">
        <v>128.4855</v>
      </c>
      <c r="J20" s="15">
        <v>128.4855</v>
      </c>
      <c r="K20" s="15">
        <v>0</v>
      </c>
      <c r="L20" s="15">
        <v>128.4855</v>
      </c>
      <c r="M20" s="15">
        <v>128.4855</v>
      </c>
      <c r="N20" s="15">
        <v>0</v>
      </c>
      <c r="O20" s="15">
        <v>165343.45595</v>
      </c>
      <c r="P20" s="15">
        <v>165343.45595</v>
      </c>
      <c r="Q20" s="15">
        <v>0</v>
      </c>
      <c r="R20" s="15">
        <v>128.4855</v>
      </c>
      <c r="S20" s="15">
        <v>128.4855</v>
      </c>
      <c r="T20" s="15">
        <v>0</v>
      </c>
      <c r="U20" s="15">
        <v>128.4855</v>
      </c>
      <c r="V20" s="15">
        <v>128.4855</v>
      </c>
      <c r="W20" s="15">
        <v>0</v>
      </c>
      <c r="X20" s="16"/>
    </row>
    <row r="21" spans="1:24" x14ac:dyDescent="0.25">
      <c r="A21" s="19" t="s">
        <v>101</v>
      </c>
      <c r="B21" s="14">
        <v>13</v>
      </c>
      <c r="C21" s="18" t="str">
        <f t="shared" si="0"/>
        <v xml:space="preserve"> 6 АТ ОЩАДБАНК</v>
      </c>
      <c r="D21" s="12" t="str">
        <f t="shared" si="1"/>
        <v>14</v>
      </c>
      <c r="E21" s="12" t="str">
        <f t="shared" si="2"/>
        <v>Виробництво одягу</v>
      </c>
      <c r="F21" s="15">
        <v>65396.900950000003</v>
      </c>
      <c r="G21" s="15">
        <v>65396.900950000003</v>
      </c>
      <c r="H21" s="15">
        <v>0</v>
      </c>
      <c r="I21" s="15">
        <v>5397.7101499999999</v>
      </c>
      <c r="J21" s="15">
        <v>5397.7101499999999</v>
      </c>
      <c r="K21" s="15">
        <v>0</v>
      </c>
      <c r="L21" s="15">
        <v>5397.7101499999999</v>
      </c>
      <c r="M21" s="15">
        <v>5397.7101499999999</v>
      </c>
      <c r="N21" s="15">
        <v>0</v>
      </c>
      <c r="O21" s="15">
        <v>65488.508269999998</v>
      </c>
      <c r="P21" s="15">
        <v>65488.508269999998</v>
      </c>
      <c r="Q21" s="15">
        <v>0</v>
      </c>
      <c r="R21" s="15">
        <v>5397.7101499999999</v>
      </c>
      <c r="S21" s="15">
        <v>5397.7101499999999</v>
      </c>
      <c r="T21" s="15">
        <v>0</v>
      </c>
      <c r="U21" s="15">
        <v>5397.7101499999999</v>
      </c>
      <c r="V21" s="15">
        <v>5397.7101499999999</v>
      </c>
      <c r="W21" s="15">
        <v>0</v>
      </c>
      <c r="X21" s="16"/>
    </row>
    <row r="22" spans="1:24" x14ac:dyDescent="0.25">
      <c r="A22" s="19" t="s">
        <v>100</v>
      </c>
      <c r="B22" s="14">
        <v>14</v>
      </c>
      <c r="C22" s="18" t="str">
        <f t="shared" si="0"/>
        <v xml:space="preserve"> 6 АТ ОЩАДБАНК</v>
      </c>
      <c r="D22" s="12" t="str">
        <f t="shared" si="1"/>
        <v>15</v>
      </c>
      <c r="E22" s="12" t="str">
        <f t="shared" si="2"/>
        <v>Виробництво шкіри, виробів зі шкіри та інших матеріалів</v>
      </c>
      <c r="F22" s="15">
        <v>24726.342390000002</v>
      </c>
      <c r="G22" s="15">
        <v>24726.342390000002</v>
      </c>
      <c r="H22" s="15">
        <v>0</v>
      </c>
      <c r="I22" s="15">
        <v>7211.7484199999999</v>
      </c>
      <c r="J22" s="15">
        <v>7211.7484199999999</v>
      </c>
      <c r="K22" s="15">
        <v>0</v>
      </c>
      <c r="L22" s="15">
        <v>7211.7484199999999</v>
      </c>
      <c r="M22" s="15">
        <v>7211.7484199999999</v>
      </c>
      <c r="N22" s="15">
        <v>0</v>
      </c>
      <c r="O22" s="15">
        <v>24804.978899999998</v>
      </c>
      <c r="P22" s="15">
        <v>24804.978899999998</v>
      </c>
      <c r="Q22" s="15">
        <v>0</v>
      </c>
      <c r="R22" s="15">
        <v>7239.0898800000004</v>
      </c>
      <c r="S22" s="15">
        <v>7239.0898800000004</v>
      </c>
      <c r="T22" s="15">
        <v>0</v>
      </c>
      <c r="U22" s="15">
        <v>7239.0898800000004</v>
      </c>
      <c r="V22" s="15">
        <v>7239.0898800000004</v>
      </c>
      <c r="W22" s="15">
        <v>0</v>
      </c>
      <c r="X22" s="16"/>
    </row>
    <row r="23" spans="1:24" ht="36" x14ac:dyDescent="0.25">
      <c r="A23" s="19" t="s">
        <v>99</v>
      </c>
      <c r="B23" s="14">
        <v>15</v>
      </c>
      <c r="C23" s="18" t="str">
        <f t="shared" si="0"/>
        <v xml:space="preserve"> 6 АТ ОЩАДБАНК</v>
      </c>
      <c r="D23" s="12" t="str">
        <f t="shared" si="1"/>
        <v>16</v>
      </c>
      <c r="E23" s="12" t="str">
        <f t="shared" si="2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  <c r="F23" s="15">
        <v>355829.25572999998</v>
      </c>
      <c r="G23" s="15">
        <v>351634.72642000002</v>
      </c>
      <c r="H23" s="15">
        <v>4194.5293099999999</v>
      </c>
      <c r="I23" s="15">
        <v>38638.089019999999</v>
      </c>
      <c r="J23" s="15">
        <v>38638.089019999999</v>
      </c>
      <c r="K23" s="15">
        <v>0</v>
      </c>
      <c r="L23" s="15">
        <v>38638.089019999999</v>
      </c>
      <c r="M23" s="15">
        <v>38638.089019999999</v>
      </c>
      <c r="N23" s="15">
        <v>0</v>
      </c>
      <c r="O23" s="15">
        <v>356185.68846999999</v>
      </c>
      <c r="P23" s="15">
        <v>351988.02409000002</v>
      </c>
      <c r="Q23" s="15">
        <v>4197.6643800000002</v>
      </c>
      <c r="R23" s="15">
        <v>38636.650399999999</v>
      </c>
      <c r="S23" s="15">
        <v>38636.650399999999</v>
      </c>
      <c r="T23" s="15">
        <v>0</v>
      </c>
      <c r="U23" s="15">
        <v>38636.650399999999</v>
      </c>
      <c r="V23" s="15">
        <v>38636.650399999999</v>
      </c>
      <c r="W23" s="15">
        <v>0</v>
      </c>
      <c r="X23" s="16"/>
    </row>
    <row r="24" spans="1:24" x14ac:dyDescent="0.25">
      <c r="A24" s="19" t="s">
        <v>98</v>
      </c>
      <c r="B24" s="14">
        <v>16</v>
      </c>
      <c r="C24" s="18" t="str">
        <f t="shared" si="0"/>
        <v xml:space="preserve"> 6 АТ ОЩАДБАНК</v>
      </c>
      <c r="D24" s="12" t="str">
        <f t="shared" si="1"/>
        <v>17</v>
      </c>
      <c r="E24" s="12" t="str">
        <f t="shared" si="2"/>
        <v>Виробництво паперу та паперових виробів</v>
      </c>
      <c r="F24" s="15">
        <v>457084.90505</v>
      </c>
      <c r="G24" s="15">
        <v>413816.35989999998</v>
      </c>
      <c r="H24" s="15">
        <v>43268.545149999998</v>
      </c>
      <c r="I24" s="15">
        <v>17243.144339999999</v>
      </c>
      <c r="J24" s="15">
        <v>17243.144339999999</v>
      </c>
      <c r="K24" s="15">
        <v>0</v>
      </c>
      <c r="L24" s="15">
        <v>17243.144339999999</v>
      </c>
      <c r="M24" s="15">
        <v>17243.144339999999</v>
      </c>
      <c r="N24" s="15">
        <v>0</v>
      </c>
      <c r="O24" s="15">
        <v>457323.73817999999</v>
      </c>
      <c r="P24" s="15">
        <v>414052.03447999997</v>
      </c>
      <c r="Q24" s="15">
        <v>43271.703699999998</v>
      </c>
      <c r="R24" s="15">
        <v>17243.144339999999</v>
      </c>
      <c r="S24" s="15">
        <v>17243.144339999999</v>
      </c>
      <c r="T24" s="15">
        <v>0</v>
      </c>
      <c r="U24" s="15">
        <v>17243.144339999999</v>
      </c>
      <c r="V24" s="15">
        <v>17243.144339999999</v>
      </c>
      <c r="W24" s="15">
        <v>0</v>
      </c>
      <c r="X24" s="16"/>
    </row>
    <row r="25" spans="1:24" x14ac:dyDescent="0.25">
      <c r="A25" s="19" t="s">
        <v>97</v>
      </c>
      <c r="B25" s="14">
        <v>17</v>
      </c>
      <c r="C25" s="18" t="str">
        <f t="shared" si="0"/>
        <v xml:space="preserve"> 6 АТ ОЩАДБАНК</v>
      </c>
      <c r="D25" s="12" t="str">
        <f t="shared" si="1"/>
        <v>18</v>
      </c>
      <c r="E25" s="12" t="str">
        <f t="shared" si="2"/>
        <v>Поліграфічна діяльність, тиражування записаної інформації</v>
      </c>
      <c r="F25" s="15">
        <v>61062.85194</v>
      </c>
      <c r="G25" s="15">
        <v>61062.85194</v>
      </c>
      <c r="H25" s="15">
        <v>0</v>
      </c>
      <c r="I25" s="15">
        <v>77.536100000000005</v>
      </c>
      <c r="J25" s="15">
        <v>77.536100000000005</v>
      </c>
      <c r="K25" s="15">
        <v>0</v>
      </c>
      <c r="L25" s="15">
        <v>77.536100000000005</v>
      </c>
      <c r="M25" s="15">
        <v>77.536100000000005</v>
      </c>
      <c r="N25" s="15">
        <v>0</v>
      </c>
      <c r="O25" s="15">
        <v>61086.108090000002</v>
      </c>
      <c r="P25" s="15">
        <v>61086.108090000002</v>
      </c>
      <c r="Q25" s="15">
        <v>0</v>
      </c>
      <c r="R25" s="15">
        <v>77.536100000000005</v>
      </c>
      <c r="S25" s="15">
        <v>77.536100000000005</v>
      </c>
      <c r="T25" s="15">
        <v>0</v>
      </c>
      <c r="U25" s="15">
        <v>77.536100000000005</v>
      </c>
      <c r="V25" s="15">
        <v>77.536100000000005</v>
      </c>
      <c r="W25" s="15">
        <v>0</v>
      </c>
      <c r="X25" s="16"/>
    </row>
    <row r="26" spans="1:24" x14ac:dyDescent="0.25">
      <c r="A26" s="19" t="s">
        <v>96</v>
      </c>
      <c r="B26" s="14">
        <v>18</v>
      </c>
      <c r="C26" s="18" t="str">
        <f t="shared" si="0"/>
        <v xml:space="preserve"> 6 АТ ОЩАДБАНК</v>
      </c>
      <c r="D26" s="12" t="str">
        <f t="shared" si="1"/>
        <v>19</v>
      </c>
      <c r="E26" s="12" t="str">
        <f t="shared" si="2"/>
        <v>Виробництво коксу та продуктів нафтоперероблення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6"/>
    </row>
    <row r="27" spans="1:24" x14ac:dyDescent="0.25">
      <c r="A27" s="19" t="s">
        <v>95</v>
      </c>
      <c r="B27" s="14">
        <v>19</v>
      </c>
      <c r="C27" s="18" t="str">
        <f t="shared" si="0"/>
        <v xml:space="preserve"> 6 АТ ОЩАДБАНК</v>
      </c>
      <c r="D27" s="12" t="str">
        <f t="shared" si="1"/>
        <v>20</v>
      </c>
      <c r="E27" s="12" t="str">
        <f t="shared" si="2"/>
        <v>Виробництво хімічних речовин і хімічної продукції</v>
      </c>
      <c r="F27" s="15">
        <v>231670.69454999999</v>
      </c>
      <c r="G27" s="15">
        <v>231670.69454999999</v>
      </c>
      <c r="H27" s="15">
        <v>0</v>
      </c>
      <c r="I27" s="15">
        <v>2521.8942699999998</v>
      </c>
      <c r="J27" s="15">
        <v>2521.8942699999998</v>
      </c>
      <c r="K27" s="15">
        <v>0</v>
      </c>
      <c r="L27" s="15">
        <v>2521.8942699999998</v>
      </c>
      <c r="M27" s="15">
        <v>2521.8942699999998</v>
      </c>
      <c r="N27" s="15">
        <v>0</v>
      </c>
      <c r="O27" s="15">
        <v>231978.98019999999</v>
      </c>
      <c r="P27" s="15">
        <v>231978.98019999999</v>
      </c>
      <c r="Q27" s="15">
        <v>0</v>
      </c>
      <c r="R27" s="15">
        <v>2523.6739899999998</v>
      </c>
      <c r="S27" s="15">
        <v>2523.6739899999998</v>
      </c>
      <c r="T27" s="15">
        <v>0</v>
      </c>
      <c r="U27" s="15">
        <v>2523.6739899999998</v>
      </c>
      <c r="V27" s="15">
        <v>2523.6739899999998</v>
      </c>
      <c r="W27" s="15">
        <v>0</v>
      </c>
      <c r="X27" s="16"/>
    </row>
    <row r="28" spans="1:24" ht="24" x14ac:dyDescent="0.25">
      <c r="A28" s="19" t="s">
        <v>94</v>
      </c>
      <c r="B28" s="14">
        <v>20</v>
      </c>
      <c r="C28" s="18" t="str">
        <f t="shared" si="0"/>
        <v xml:space="preserve"> 6 АТ ОЩАДБАНК</v>
      </c>
      <c r="D28" s="12" t="str">
        <f t="shared" si="1"/>
        <v>21</v>
      </c>
      <c r="E28" s="12" t="str">
        <f t="shared" si="2"/>
        <v>Виробництво основних фармацевтичних продуктів і фармацевтичних препаратів</v>
      </c>
      <c r="F28" s="15">
        <v>143844.66673</v>
      </c>
      <c r="G28" s="15">
        <v>143844.66673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143877.75943000001</v>
      </c>
      <c r="P28" s="15">
        <v>143877.75943000001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6"/>
    </row>
    <row r="29" spans="1:24" x14ac:dyDescent="0.25">
      <c r="A29" s="19" t="s">
        <v>93</v>
      </c>
      <c r="B29" s="14">
        <v>21</v>
      </c>
      <c r="C29" s="18" t="str">
        <f t="shared" si="0"/>
        <v xml:space="preserve"> 6 АТ ОЩАДБАНК</v>
      </c>
      <c r="D29" s="12" t="str">
        <f t="shared" si="1"/>
        <v>22</v>
      </c>
      <c r="E29" s="12" t="str">
        <f t="shared" si="2"/>
        <v>Виробництво гумових і пластмасових виробів</v>
      </c>
      <c r="F29" s="15">
        <v>521301.85771000001</v>
      </c>
      <c r="G29" s="15">
        <v>521301.85771000001</v>
      </c>
      <c r="H29" s="15">
        <v>0</v>
      </c>
      <c r="I29" s="15">
        <v>59263.266710000004</v>
      </c>
      <c r="J29" s="15">
        <v>59263.266710000004</v>
      </c>
      <c r="K29" s="15">
        <v>0</v>
      </c>
      <c r="L29" s="15">
        <v>59263.266710000004</v>
      </c>
      <c r="M29" s="15">
        <v>59263.266710000004</v>
      </c>
      <c r="N29" s="15">
        <v>0</v>
      </c>
      <c r="O29" s="15">
        <v>521716.49783000001</v>
      </c>
      <c r="P29" s="15">
        <v>521716.49783000001</v>
      </c>
      <c r="Q29" s="15">
        <v>0</v>
      </c>
      <c r="R29" s="15">
        <v>59381.009969999999</v>
      </c>
      <c r="S29" s="15">
        <v>59381.009969999999</v>
      </c>
      <c r="T29" s="15">
        <v>0</v>
      </c>
      <c r="U29" s="15">
        <v>59381.009969999999</v>
      </c>
      <c r="V29" s="15">
        <v>59381.009969999999</v>
      </c>
      <c r="W29" s="15">
        <v>0</v>
      </c>
      <c r="X29" s="16"/>
    </row>
    <row r="30" spans="1:24" x14ac:dyDescent="0.25">
      <c r="A30" s="19" t="s">
        <v>92</v>
      </c>
      <c r="B30" s="14">
        <v>22</v>
      </c>
      <c r="C30" s="18" t="str">
        <f t="shared" si="0"/>
        <v xml:space="preserve"> 6 АТ ОЩАДБАНК</v>
      </c>
      <c r="D30" s="12" t="str">
        <f t="shared" si="1"/>
        <v>23</v>
      </c>
      <c r="E30" s="12" t="str">
        <f t="shared" si="2"/>
        <v>Виробництво іншої неметалевої мінеральної продукції</v>
      </c>
      <c r="F30" s="15">
        <v>266338.57030000002</v>
      </c>
      <c r="G30" s="15">
        <v>266338.57030000002</v>
      </c>
      <c r="H30" s="15">
        <v>0</v>
      </c>
      <c r="I30" s="15">
        <v>1741.56016</v>
      </c>
      <c r="J30" s="15">
        <v>1741.56016</v>
      </c>
      <c r="K30" s="15">
        <v>0</v>
      </c>
      <c r="L30" s="15">
        <v>1741.56016</v>
      </c>
      <c r="M30" s="15">
        <v>1741.56016</v>
      </c>
      <c r="N30" s="15">
        <v>0</v>
      </c>
      <c r="O30" s="15">
        <v>266357.65497999999</v>
      </c>
      <c r="P30" s="15">
        <v>266357.65497999999</v>
      </c>
      <c r="Q30" s="15">
        <v>0</v>
      </c>
      <c r="R30" s="15">
        <v>1741.56016</v>
      </c>
      <c r="S30" s="15">
        <v>1741.56016</v>
      </c>
      <c r="T30" s="15">
        <v>0</v>
      </c>
      <c r="U30" s="15">
        <v>1741.56016</v>
      </c>
      <c r="V30" s="15">
        <v>1741.56016</v>
      </c>
      <c r="W30" s="15">
        <v>0</v>
      </c>
      <c r="X30" s="16"/>
    </row>
    <row r="31" spans="1:24" x14ac:dyDescent="0.25">
      <c r="A31" s="19" t="s">
        <v>91</v>
      </c>
      <c r="B31" s="14">
        <v>23</v>
      </c>
      <c r="C31" s="18" t="str">
        <f t="shared" si="0"/>
        <v xml:space="preserve"> 6 АТ ОЩАДБАНК</v>
      </c>
      <c r="D31" s="12" t="str">
        <f t="shared" si="1"/>
        <v>24</v>
      </c>
      <c r="E31" s="12" t="str">
        <f t="shared" si="2"/>
        <v>Металургійне виробництво</v>
      </c>
      <c r="F31" s="15">
        <v>4236261.0982299997</v>
      </c>
      <c r="G31" s="15">
        <v>131995.75964</v>
      </c>
      <c r="H31" s="15">
        <v>4104265.3385899998</v>
      </c>
      <c r="I31" s="15">
        <v>4107804.2610800001</v>
      </c>
      <c r="J31" s="15">
        <v>3538.9224899999999</v>
      </c>
      <c r="K31" s="15">
        <v>4104265.3385899998</v>
      </c>
      <c r="L31" s="15">
        <v>4107804.2610800001</v>
      </c>
      <c r="M31" s="15">
        <v>3538.9224899999999</v>
      </c>
      <c r="N31" s="15">
        <v>4104265.3385899998</v>
      </c>
      <c r="O31" s="15">
        <v>4236257.4962900002</v>
      </c>
      <c r="P31" s="15">
        <v>131992.15770000001</v>
      </c>
      <c r="Q31" s="15">
        <v>4104265.3385899998</v>
      </c>
      <c r="R31" s="15">
        <v>4107804.2610800001</v>
      </c>
      <c r="S31" s="15">
        <v>3538.9224899999999</v>
      </c>
      <c r="T31" s="15">
        <v>4104265.3385899998</v>
      </c>
      <c r="U31" s="15">
        <v>4107804.2610800001</v>
      </c>
      <c r="V31" s="15">
        <v>3538.9224899999999</v>
      </c>
      <c r="W31" s="15">
        <v>4104265.3385899998</v>
      </c>
      <c r="X31" s="16"/>
    </row>
    <row r="32" spans="1:24" x14ac:dyDescent="0.25">
      <c r="A32" s="19" t="s">
        <v>90</v>
      </c>
      <c r="B32" s="14">
        <v>24</v>
      </c>
      <c r="C32" s="18" t="str">
        <f t="shared" si="0"/>
        <v xml:space="preserve"> 6 АТ ОЩАДБАНК</v>
      </c>
      <c r="D32" s="12" t="str">
        <f t="shared" si="1"/>
        <v>25</v>
      </c>
      <c r="E32" s="12" t="str">
        <f t="shared" si="2"/>
        <v>Виробництво готових металевих виробів, крім машин і устатковання</v>
      </c>
      <c r="F32" s="15">
        <v>458035.91904000001</v>
      </c>
      <c r="G32" s="15">
        <v>458035.91904000001</v>
      </c>
      <c r="H32" s="15">
        <v>0</v>
      </c>
      <c r="I32" s="15">
        <v>5500.7426400000004</v>
      </c>
      <c r="J32" s="15">
        <v>5500.7426400000004</v>
      </c>
      <c r="K32" s="15">
        <v>0</v>
      </c>
      <c r="L32" s="15">
        <v>5500.7426400000004</v>
      </c>
      <c r="M32" s="15">
        <v>5500.7426400000004</v>
      </c>
      <c r="N32" s="15">
        <v>0</v>
      </c>
      <c r="O32" s="15">
        <v>458487.42998000002</v>
      </c>
      <c r="P32" s="15">
        <v>458487.42998000002</v>
      </c>
      <c r="Q32" s="15">
        <v>0</v>
      </c>
      <c r="R32" s="15">
        <v>5513.1330900000003</v>
      </c>
      <c r="S32" s="15">
        <v>5513.1330900000003</v>
      </c>
      <c r="T32" s="15">
        <v>0</v>
      </c>
      <c r="U32" s="15">
        <v>5513.1330900000003</v>
      </c>
      <c r="V32" s="15">
        <v>5513.1330900000003</v>
      </c>
      <c r="W32" s="15">
        <v>0</v>
      </c>
      <c r="X32" s="16"/>
    </row>
    <row r="33" spans="1:24" x14ac:dyDescent="0.25">
      <c r="A33" s="19" t="s">
        <v>89</v>
      </c>
      <c r="B33" s="14">
        <v>25</v>
      </c>
      <c r="C33" s="18" t="str">
        <f t="shared" si="0"/>
        <v xml:space="preserve"> 6 АТ ОЩАДБАНК</v>
      </c>
      <c r="D33" s="12" t="str">
        <f t="shared" si="1"/>
        <v>26</v>
      </c>
      <c r="E33" s="12" t="str">
        <f t="shared" si="2"/>
        <v>Виробництво комп'ютерів, електронної та оптичної продукції</v>
      </c>
      <c r="F33" s="15">
        <v>4074.3268200000002</v>
      </c>
      <c r="G33" s="15">
        <v>4074.3268200000002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4074.3268200000002</v>
      </c>
      <c r="P33" s="15">
        <v>4074.3268200000002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6"/>
    </row>
    <row r="34" spans="1:24" x14ac:dyDescent="0.25">
      <c r="A34" s="19" t="s">
        <v>88</v>
      </c>
      <c r="B34" s="14">
        <v>26</v>
      </c>
      <c r="C34" s="18" t="str">
        <f t="shared" si="0"/>
        <v xml:space="preserve"> 6 АТ ОЩАДБАНК</v>
      </c>
      <c r="D34" s="12" t="str">
        <f t="shared" si="1"/>
        <v>27</v>
      </c>
      <c r="E34" s="12" t="str">
        <f t="shared" si="2"/>
        <v>Виробництво електричного устатковання</v>
      </c>
      <c r="F34" s="15">
        <v>197117.03932000001</v>
      </c>
      <c r="G34" s="15">
        <v>197117.03932000001</v>
      </c>
      <c r="H34" s="15">
        <v>0</v>
      </c>
      <c r="I34" s="15">
        <v>66.073549999999997</v>
      </c>
      <c r="J34" s="15">
        <v>66.073549999999997</v>
      </c>
      <c r="K34" s="15">
        <v>0</v>
      </c>
      <c r="L34" s="15">
        <v>66.073549999999997</v>
      </c>
      <c r="M34" s="15">
        <v>66.073549999999997</v>
      </c>
      <c r="N34" s="15">
        <v>0</v>
      </c>
      <c r="O34" s="15">
        <v>197266.74536</v>
      </c>
      <c r="P34" s="15">
        <v>197266.74536</v>
      </c>
      <c r="Q34" s="15">
        <v>0</v>
      </c>
      <c r="R34" s="15">
        <v>66.073549999999997</v>
      </c>
      <c r="S34" s="15">
        <v>66.073549999999997</v>
      </c>
      <c r="T34" s="15">
        <v>0</v>
      </c>
      <c r="U34" s="15">
        <v>66.073549999999997</v>
      </c>
      <c r="V34" s="15">
        <v>66.073549999999997</v>
      </c>
      <c r="W34" s="15">
        <v>0</v>
      </c>
      <c r="X34" s="16"/>
    </row>
    <row r="35" spans="1:24" x14ac:dyDescent="0.25">
      <c r="A35" s="19" t="s">
        <v>87</v>
      </c>
      <c r="B35" s="14">
        <v>27</v>
      </c>
      <c r="C35" s="18" t="str">
        <f t="shared" si="0"/>
        <v xml:space="preserve"> 6 АТ ОЩАДБАНК</v>
      </c>
      <c r="D35" s="12" t="str">
        <f t="shared" si="1"/>
        <v>28</v>
      </c>
      <c r="E35" s="12" t="str">
        <f t="shared" si="2"/>
        <v>Виробництво машин і устатковання, н.в.і.у.</v>
      </c>
      <c r="F35" s="15">
        <v>276981.26903999998</v>
      </c>
      <c r="G35" s="15">
        <v>273009.09817000001</v>
      </c>
      <c r="H35" s="15">
        <v>3972.1708699999999</v>
      </c>
      <c r="I35" s="15">
        <v>65745.384009999994</v>
      </c>
      <c r="J35" s="15">
        <v>61773.21314</v>
      </c>
      <c r="K35" s="15">
        <v>3972.1708699999999</v>
      </c>
      <c r="L35" s="15">
        <v>65745.384009999994</v>
      </c>
      <c r="M35" s="15">
        <v>61773.21314</v>
      </c>
      <c r="N35" s="15">
        <v>3972.1708699999999</v>
      </c>
      <c r="O35" s="15">
        <v>277831.28717000003</v>
      </c>
      <c r="P35" s="15">
        <v>273859.11978000001</v>
      </c>
      <c r="Q35" s="15">
        <v>3972.1673900000001</v>
      </c>
      <c r="R35" s="15">
        <v>65758.026519999999</v>
      </c>
      <c r="S35" s="15">
        <v>61785.859129999997</v>
      </c>
      <c r="T35" s="15">
        <v>3972.1673900000001</v>
      </c>
      <c r="U35" s="15">
        <v>65758.026519999999</v>
      </c>
      <c r="V35" s="15">
        <v>61785.859129999997</v>
      </c>
      <c r="W35" s="15">
        <v>3972.1673900000001</v>
      </c>
      <c r="X35" s="16"/>
    </row>
    <row r="36" spans="1:24" x14ac:dyDescent="0.25">
      <c r="A36" s="19" t="s">
        <v>86</v>
      </c>
      <c r="B36" s="14">
        <v>28</v>
      </c>
      <c r="C36" s="18" t="str">
        <f t="shared" si="0"/>
        <v xml:space="preserve"> 6 АТ ОЩАДБАНК</v>
      </c>
      <c r="D36" s="12" t="str">
        <f t="shared" si="1"/>
        <v>29</v>
      </c>
      <c r="E36" s="12" t="str">
        <f t="shared" si="2"/>
        <v>Виробництво автотранспортних засобів, причепів і напівпричепів</v>
      </c>
      <c r="F36" s="15">
        <v>1381138.8991700001</v>
      </c>
      <c r="G36" s="15">
        <v>1381138.8991700001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1381129.71734</v>
      </c>
      <c r="P36" s="15">
        <v>1381129.71734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6"/>
    </row>
    <row r="37" spans="1:24" x14ac:dyDescent="0.25">
      <c r="A37" s="19" t="s">
        <v>85</v>
      </c>
      <c r="B37" s="14">
        <v>29</v>
      </c>
      <c r="C37" s="18" t="str">
        <f t="shared" si="0"/>
        <v xml:space="preserve"> 6 АТ ОЩАДБАНК</v>
      </c>
      <c r="D37" s="12" t="str">
        <f t="shared" si="1"/>
        <v>30</v>
      </c>
      <c r="E37" s="12" t="str">
        <f t="shared" si="2"/>
        <v>Виробництво інших транспортних засобів</v>
      </c>
      <c r="F37" s="15">
        <v>2544101.3424</v>
      </c>
      <c r="G37" s="15">
        <v>2544101.3424</v>
      </c>
      <c r="H37" s="15">
        <v>0</v>
      </c>
      <c r="I37" s="15">
        <v>1431.69893</v>
      </c>
      <c r="J37" s="15">
        <v>1431.69893</v>
      </c>
      <c r="K37" s="15">
        <v>0</v>
      </c>
      <c r="L37" s="15">
        <v>1431.69893</v>
      </c>
      <c r="M37" s="15">
        <v>1431.69893</v>
      </c>
      <c r="N37" s="15">
        <v>0</v>
      </c>
      <c r="O37" s="15">
        <v>2551926.41555</v>
      </c>
      <c r="P37" s="15">
        <v>2551926.41555</v>
      </c>
      <c r="Q37" s="15">
        <v>0</v>
      </c>
      <c r="R37" s="15">
        <v>1432.5251900000001</v>
      </c>
      <c r="S37" s="15">
        <v>1432.5251900000001</v>
      </c>
      <c r="T37" s="15">
        <v>0</v>
      </c>
      <c r="U37" s="15">
        <v>1432.5251900000001</v>
      </c>
      <c r="V37" s="15">
        <v>1432.5251900000001</v>
      </c>
      <c r="W37" s="15">
        <v>0</v>
      </c>
      <c r="X37" s="16"/>
    </row>
    <row r="38" spans="1:24" x14ac:dyDescent="0.25">
      <c r="A38" s="19" t="s">
        <v>84</v>
      </c>
      <c r="B38" s="14">
        <v>30</v>
      </c>
      <c r="C38" s="18" t="str">
        <f t="shared" si="0"/>
        <v xml:space="preserve"> 6 АТ ОЩАДБАНК</v>
      </c>
      <c r="D38" s="12" t="str">
        <f t="shared" si="1"/>
        <v>31</v>
      </c>
      <c r="E38" s="12" t="str">
        <f t="shared" si="2"/>
        <v>Виробництво меблів</v>
      </c>
      <c r="F38" s="15">
        <v>202054.98264</v>
      </c>
      <c r="G38" s="15">
        <v>202054.98264</v>
      </c>
      <c r="H38" s="15">
        <v>0</v>
      </c>
      <c r="I38" s="15">
        <v>4759.5767999999998</v>
      </c>
      <c r="J38" s="15">
        <v>4759.5767999999998</v>
      </c>
      <c r="K38" s="15">
        <v>0</v>
      </c>
      <c r="L38" s="15">
        <v>4759.5767999999998</v>
      </c>
      <c r="M38" s="15">
        <v>4759.5767999999998</v>
      </c>
      <c r="N38" s="15">
        <v>0</v>
      </c>
      <c r="O38" s="15">
        <v>202199.65502999999</v>
      </c>
      <c r="P38" s="15">
        <v>202199.65502999999</v>
      </c>
      <c r="Q38" s="15">
        <v>0</v>
      </c>
      <c r="R38" s="15">
        <v>4759.5059700000002</v>
      </c>
      <c r="S38" s="15">
        <v>4759.5059700000002</v>
      </c>
      <c r="T38" s="15">
        <v>0</v>
      </c>
      <c r="U38" s="15">
        <v>4759.5059700000002</v>
      </c>
      <c r="V38" s="15">
        <v>4759.5059700000002</v>
      </c>
      <c r="W38" s="15">
        <v>0</v>
      </c>
      <c r="X38" s="16"/>
    </row>
    <row r="39" spans="1:24" x14ac:dyDescent="0.25">
      <c r="A39" s="19" t="s">
        <v>83</v>
      </c>
      <c r="B39" s="14">
        <v>31</v>
      </c>
      <c r="C39" s="18" t="str">
        <f t="shared" si="0"/>
        <v xml:space="preserve"> 6 АТ ОЩАДБАНК</v>
      </c>
      <c r="D39" s="12" t="str">
        <f t="shared" si="1"/>
        <v>32</v>
      </c>
      <c r="E39" s="12" t="str">
        <f t="shared" si="2"/>
        <v>Виробництво іншої продукції</v>
      </c>
      <c r="F39" s="15">
        <v>56418.413740000004</v>
      </c>
      <c r="G39" s="15">
        <v>56418.413740000004</v>
      </c>
      <c r="H39" s="15">
        <v>0</v>
      </c>
      <c r="I39" s="15">
        <v>158.07144</v>
      </c>
      <c r="J39" s="15">
        <v>158.07144</v>
      </c>
      <c r="K39" s="15">
        <v>0</v>
      </c>
      <c r="L39" s="15">
        <v>158.07144</v>
      </c>
      <c r="M39" s="15">
        <v>158.07144</v>
      </c>
      <c r="N39" s="15">
        <v>0</v>
      </c>
      <c r="O39" s="15">
        <v>56508.196459999999</v>
      </c>
      <c r="P39" s="15">
        <v>56508.196459999999</v>
      </c>
      <c r="Q39" s="15">
        <v>0</v>
      </c>
      <c r="R39" s="15">
        <v>158.07144</v>
      </c>
      <c r="S39" s="15">
        <v>158.07144</v>
      </c>
      <c r="T39" s="15">
        <v>0</v>
      </c>
      <c r="U39" s="15">
        <v>158.07144</v>
      </c>
      <c r="V39" s="15">
        <v>158.07144</v>
      </c>
      <c r="W39" s="15">
        <v>0</v>
      </c>
      <c r="X39" s="16"/>
    </row>
    <row r="40" spans="1:24" x14ac:dyDescent="0.25">
      <c r="A40" s="19" t="s">
        <v>82</v>
      </c>
      <c r="B40" s="14">
        <v>32</v>
      </c>
      <c r="C40" s="18" t="str">
        <f t="shared" si="0"/>
        <v xml:space="preserve"> 6 АТ ОЩАДБАНК</v>
      </c>
      <c r="D40" s="12" t="str">
        <f t="shared" si="1"/>
        <v>33</v>
      </c>
      <c r="E40" s="12" t="str">
        <f t="shared" si="2"/>
        <v>Ремонт і монтаж машин і устатковання</v>
      </c>
      <c r="F40" s="15">
        <v>2152039.7749200002</v>
      </c>
      <c r="G40" s="15">
        <v>2152039.7749200002</v>
      </c>
      <c r="H40" s="15">
        <v>0</v>
      </c>
      <c r="I40" s="15">
        <v>7293.5053900000003</v>
      </c>
      <c r="J40" s="15">
        <v>7293.5053900000003</v>
      </c>
      <c r="K40" s="15">
        <v>0</v>
      </c>
      <c r="L40" s="15">
        <v>7293.5053900000003</v>
      </c>
      <c r="M40" s="15">
        <v>7293.5053900000003</v>
      </c>
      <c r="N40" s="15">
        <v>0</v>
      </c>
      <c r="O40" s="15">
        <v>2149045.4216200002</v>
      </c>
      <c r="P40" s="15">
        <v>2149045.4216200002</v>
      </c>
      <c r="Q40" s="15">
        <v>0</v>
      </c>
      <c r="R40" s="15">
        <v>7292.8023499999999</v>
      </c>
      <c r="S40" s="15">
        <v>7292.8023499999999</v>
      </c>
      <c r="T40" s="15">
        <v>0</v>
      </c>
      <c r="U40" s="15">
        <v>7292.8023499999999</v>
      </c>
      <c r="V40" s="15">
        <v>7292.8023499999999</v>
      </c>
      <c r="W40" s="15">
        <v>0</v>
      </c>
      <c r="X40" s="16"/>
    </row>
    <row r="41" spans="1:24" x14ac:dyDescent="0.25">
      <c r="A41" s="19" t="s">
        <v>81</v>
      </c>
      <c r="B41" s="14">
        <v>33</v>
      </c>
      <c r="C41" s="18" t="str">
        <f t="shared" ref="C41:C72" si="3">MID(A41,4,14)</f>
        <v xml:space="preserve"> 6 АТ ОЩАДБАНК</v>
      </c>
      <c r="D41" s="12" t="str">
        <f t="shared" ref="D41:D72" si="4">IF(OR(MID(A41,1,2)="ZZ",MID(A41,1,2)="YY"),"Інше",MID(A41,1,2))</f>
        <v>35</v>
      </c>
      <c r="E41" s="12" t="str">
        <f t="shared" ref="E41:E72" si="5">MID(A41,19,200)</f>
        <v>Постачання електроенергії, газу, пари та кондиційованого повітря</v>
      </c>
      <c r="F41" s="15">
        <v>19490168.43609</v>
      </c>
      <c r="G41" s="15">
        <v>6016883.0222699996</v>
      </c>
      <c r="H41" s="15">
        <v>13473285.41382</v>
      </c>
      <c r="I41" s="15">
        <v>7063696.4918</v>
      </c>
      <c r="J41" s="15">
        <v>9641.4089600000007</v>
      </c>
      <c r="K41" s="15">
        <v>7054055.0828400003</v>
      </c>
      <c r="L41" s="15">
        <v>7063696.4918</v>
      </c>
      <c r="M41" s="15">
        <v>9641.4089600000007</v>
      </c>
      <c r="N41" s="15">
        <v>7054055.0828400003</v>
      </c>
      <c r="O41" s="15">
        <v>20457212.606380001</v>
      </c>
      <c r="P41" s="15">
        <v>6306346.5104900002</v>
      </c>
      <c r="Q41" s="15">
        <v>14150866.09589</v>
      </c>
      <c r="R41" s="15">
        <v>7741257.0905799996</v>
      </c>
      <c r="S41" s="15">
        <v>9641.4089600000007</v>
      </c>
      <c r="T41" s="15">
        <v>7731615.6816199999</v>
      </c>
      <c r="U41" s="15">
        <v>7741257.0905799996</v>
      </c>
      <c r="V41" s="15">
        <v>9641.4089600000007</v>
      </c>
      <c r="W41" s="15">
        <v>7731615.6816199999</v>
      </c>
      <c r="X41" s="16"/>
    </row>
    <row r="42" spans="1:24" x14ac:dyDescent="0.25">
      <c r="A42" s="19" t="s">
        <v>80</v>
      </c>
      <c r="B42" s="14">
        <v>34</v>
      </c>
      <c r="C42" s="18" t="str">
        <f t="shared" si="3"/>
        <v xml:space="preserve"> 6 АТ ОЩАДБАНК</v>
      </c>
      <c r="D42" s="12" t="str">
        <f t="shared" si="4"/>
        <v>36</v>
      </c>
      <c r="E42" s="12" t="str">
        <f t="shared" si="5"/>
        <v>Забір, очищення та постачання води</v>
      </c>
      <c r="F42" s="15">
        <v>8883.4888800000008</v>
      </c>
      <c r="G42" s="15">
        <v>8883.4888800000008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8904.1269499999999</v>
      </c>
      <c r="P42" s="15">
        <v>8904.1269499999999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6"/>
    </row>
    <row r="43" spans="1:24" x14ac:dyDescent="0.25">
      <c r="A43" s="19" t="s">
        <v>79</v>
      </c>
      <c r="B43" s="14">
        <v>35</v>
      </c>
      <c r="C43" s="18" t="str">
        <f t="shared" si="3"/>
        <v xml:space="preserve"> 6 АТ ОЩАДБАНК</v>
      </c>
      <c r="D43" s="12" t="str">
        <f t="shared" si="4"/>
        <v>37</v>
      </c>
      <c r="E43" s="12" t="str">
        <f t="shared" si="5"/>
        <v>Каналізація, відведення й очищення стічних вод</v>
      </c>
      <c r="F43" s="15">
        <v>1550.71587</v>
      </c>
      <c r="G43" s="15">
        <v>1550.71587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1556.5235499999999</v>
      </c>
      <c r="P43" s="15">
        <v>1556.5235499999999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6"/>
    </row>
    <row r="44" spans="1:24" x14ac:dyDescent="0.25">
      <c r="A44" s="19" t="s">
        <v>78</v>
      </c>
      <c r="B44" s="14">
        <v>36</v>
      </c>
      <c r="C44" s="18" t="str">
        <f t="shared" si="3"/>
        <v xml:space="preserve"> 6 АТ ОЩАДБАНК</v>
      </c>
      <c r="D44" s="12" t="str">
        <f t="shared" si="4"/>
        <v>38</v>
      </c>
      <c r="E44" s="12" t="str">
        <f t="shared" si="5"/>
        <v>Збирання, оброблення й видалення відходів; відновлення матеріалів</v>
      </c>
      <c r="F44" s="15">
        <v>12185.89912</v>
      </c>
      <c r="G44" s="15">
        <v>12185.89912</v>
      </c>
      <c r="H44" s="15">
        <v>0</v>
      </c>
      <c r="I44" s="15">
        <v>1094.2844700000001</v>
      </c>
      <c r="J44" s="15">
        <v>1094.2844700000001</v>
      </c>
      <c r="K44" s="15">
        <v>0</v>
      </c>
      <c r="L44" s="15">
        <v>1094.2844700000001</v>
      </c>
      <c r="M44" s="15">
        <v>1094.2844700000001</v>
      </c>
      <c r="N44" s="15">
        <v>0</v>
      </c>
      <c r="O44" s="15">
        <v>12219.525659999999</v>
      </c>
      <c r="P44" s="15">
        <v>12219.525659999999</v>
      </c>
      <c r="Q44" s="15">
        <v>0</v>
      </c>
      <c r="R44" s="15">
        <v>1094.2844700000001</v>
      </c>
      <c r="S44" s="15">
        <v>1094.2844700000001</v>
      </c>
      <c r="T44" s="15">
        <v>0</v>
      </c>
      <c r="U44" s="15">
        <v>1094.2844700000001</v>
      </c>
      <c r="V44" s="15">
        <v>1094.2844700000001</v>
      </c>
      <c r="W44" s="15">
        <v>0</v>
      </c>
      <c r="X44" s="16"/>
    </row>
    <row r="45" spans="1:24" x14ac:dyDescent="0.25">
      <c r="A45" s="19" t="s">
        <v>77</v>
      </c>
      <c r="B45" s="14">
        <v>37</v>
      </c>
      <c r="C45" s="18" t="str">
        <f t="shared" si="3"/>
        <v xml:space="preserve"> 6 АТ ОЩАДБАНК</v>
      </c>
      <c r="D45" s="12" t="str">
        <f t="shared" si="4"/>
        <v>39</v>
      </c>
      <c r="E45" s="12" t="str">
        <f t="shared" si="5"/>
        <v>Інша діяльність щодо поводження з відходами</v>
      </c>
      <c r="F45" s="15">
        <v>58.235799999999998</v>
      </c>
      <c r="G45" s="15">
        <v>58.235799999999998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58.235799999999998</v>
      </c>
      <c r="P45" s="15">
        <v>58.235799999999998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6"/>
    </row>
    <row r="46" spans="1:24" x14ac:dyDescent="0.25">
      <c r="A46" s="19" t="s">
        <v>76</v>
      </c>
      <c r="B46" s="14">
        <v>38</v>
      </c>
      <c r="C46" s="18" t="str">
        <f t="shared" si="3"/>
        <v xml:space="preserve"> 6 АТ ОЩАДБАНК</v>
      </c>
      <c r="D46" s="12" t="str">
        <f t="shared" si="4"/>
        <v>41</v>
      </c>
      <c r="E46" s="12" t="str">
        <f t="shared" si="5"/>
        <v>Будівництво будівель</v>
      </c>
      <c r="F46" s="15">
        <v>529643.98461000004</v>
      </c>
      <c r="G46" s="15">
        <v>529643.98461000004</v>
      </c>
      <c r="H46" s="15">
        <v>0</v>
      </c>
      <c r="I46" s="15">
        <v>307020.13595999999</v>
      </c>
      <c r="J46" s="15">
        <v>307020.13595999999</v>
      </c>
      <c r="K46" s="15">
        <v>0</v>
      </c>
      <c r="L46" s="15">
        <v>307020.13595999999</v>
      </c>
      <c r="M46" s="15">
        <v>307020.13595999999</v>
      </c>
      <c r="N46" s="15">
        <v>0</v>
      </c>
      <c r="O46" s="15">
        <v>530300.84779999999</v>
      </c>
      <c r="P46" s="15">
        <v>530300.84779999999</v>
      </c>
      <c r="Q46" s="15">
        <v>0</v>
      </c>
      <c r="R46" s="15">
        <v>307019.43008000002</v>
      </c>
      <c r="S46" s="15">
        <v>307019.43008000002</v>
      </c>
      <c r="T46" s="15">
        <v>0</v>
      </c>
      <c r="U46" s="15">
        <v>307019.43008000002</v>
      </c>
      <c r="V46" s="15">
        <v>307019.43008000002</v>
      </c>
      <c r="W46" s="15">
        <v>0</v>
      </c>
      <c r="X46" s="16"/>
    </row>
    <row r="47" spans="1:24" x14ac:dyDescent="0.25">
      <c r="A47" s="19" t="s">
        <v>75</v>
      </c>
      <c r="B47" s="14">
        <v>39</v>
      </c>
      <c r="C47" s="18" t="str">
        <f t="shared" si="3"/>
        <v xml:space="preserve"> 6 АТ ОЩАДБАНК</v>
      </c>
      <c r="D47" s="12" t="str">
        <f t="shared" si="4"/>
        <v>42</v>
      </c>
      <c r="E47" s="12" t="str">
        <f t="shared" si="5"/>
        <v>Будівництво споруд</v>
      </c>
      <c r="F47" s="15">
        <v>65129.746420000003</v>
      </c>
      <c r="G47" s="15">
        <v>65129.746420000003</v>
      </c>
      <c r="H47" s="15">
        <v>0</v>
      </c>
      <c r="I47" s="15">
        <v>8134.2505799999999</v>
      </c>
      <c r="J47" s="15">
        <v>8134.2505799999999</v>
      </c>
      <c r="K47" s="15">
        <v>0</v>
      </c>
      <c r="L47" s="15">
        <v>8134.2505799999999</v>
      </c>
      <c r="M47" s="15">
        <v>8134.2505799999999</v>
      </c>
      <c r="N47" s="15">
        <v>0</v>
      </c>
      <c r="O47" s="15">
        <v>65076.82329</v>
      </c>
      <c r="P47" s="15">
        <v>65076.82329</v>
      </c>
      <c r="Q47" s="15">
        <v>0</v>
      </c>
      <c r="R47" s="15">
        <v>8134.2271899999996</v>
      </c>
      <c r="S47" s="15">
        <v>8134.2271899999996</v>
      </c>
      <c r="T47" s="15">
        <v>0</v>
      </c>
      <c r="U47" s="15">
        <v>8134.2271899999996</v>
      </c>
      <c r="V47" s="15">
        <v>8134.2271899999996</v>
      </c>
      <c r="W47" s="15">
        <v>0</v>
      </c>
      <c r="X47" s="16"/>
    </row>
    <row r="48" spans="1:24" x14ac:dyDescent="0.25">
      <c r="A48" s="19" t="s">
        <v>74</v>
      </c>
      <c r="B48" s="14">
        <v>40</v>
      </c>
      <c r="C48" s="18" t="str">
        <f t="shared" si="3"/>
        <v xml:space="preserve"> 6 АТ ОЩАДБАНК</v>
      </c>
      <c r="D48" s="12" t="str">
        <f t="shared" si="4"/>
        <v>43</v>
      </c>
      <c r="E48" s="12" t="str">
        <f t="shared" si="5"/>
        <v>Спеціалізовані будівельні роботи</v>
      </c>
      <c r="F48" s="15">
        <v>173578.56823999999</v>
      </c>
      <c r="G48" s="15">
        <v>173578.56823999999</v>
      </c>
      <c r="H48" s="15">
        <v>0</v>
      </c>
      <c r="I48" s="15">
        <v>12623.950940000001</v>
      </c>
      <c r="J48" s="15">
        <v>12623.950940000001</v>
      </c>
      <c r="K48" s="15">
        <v>0</v>
      </c>
      <c r="L48" s="15">
        <v>11965.63942</v>
      </c>
      <c r="M48" s="15">
        <v>11965.63942</v>
      </c>
      <c r="N48" s="15">
        <v>0</v>
      </c>
      <c r="O48" s="15">
        <v>173919.93247999999</v>
      </c>
      <c r="P48" s="15">
        <v>173919.93247999999</v>
      </c>
      <c r="Q48" s="15">
        <v>0</v>
      </c>
      <c r="R48" s="15">
        <v>12622.99741</v>
      </c>
      <c r="S48" s="15">
        <v>12622.99741</v>
      </c>
      <c r="T48" s="15">
        <v>0</v>
      </c>
      <c r="U48" s="15">
        <v>11964.685890000001</v>
      </c>
      <c r="V48" s="15">
        <v>11964.685890000001</v>
      </c>
      <c r="W48" s="15">
        <v>0</v>
      </c>
      <c r="X48" s="16"/>
    </row>
    <row r="49" spans="1:24" ht="24" x14ac:dyDescent="0.25">
      <c r="A49" s="19" t="s">
        <v>73</v>
      </c>
      <c r="B49" s="14">
        <v>41</v>
      </c>
      <c r="C49" s="18" t="str">
        <f t="shared" si="3"/>
        <v xml:space="preserve"> 6 АТ ОЩАДБАНК</v>
      </c>
      <c r="D49" s="12" t="str">
        <f t="shared" si="4"/>
        <v>45</v>
      </c>
      <c r="E49" s="12" t="str">
        <f t="shared" si="5"/>
        <v>Оптова та роздрібна торгівля автотранспортними засобами та мотоциклами, їх ремонт</v>
      </c>
      <c r="F49" s="15">
        <v>502305.68005000002</v>
      </c>
      <c r="G49" s="15">
        <v>502305.68005000002</v>
      </c>
      <c r="H49" s="15">
        <v>0</v>
      </c>
      <c r="I49" s="15">
        <v>8824.92166</v>
      </c>
      <c r="J49" s="15">
        <v>8824.92166</v>
      </c>
      <c r="K49" s="15">
        <v>0</v>
      </c>
      <c r="L49" s="15">
        <v>12868.054099999999</v>
      </c>
      <c r="M49" s="15">
        <v>12868.054099999999</v>
      </c>
      <c r="N49" s="15">
        <v>0</v>
      </c>
      <c r="O49" s="15">
        <v>511788.17323000001</v>
      </c>
      <c r="P49" s="15">
        <v>511788.17323000001</v>
      </c>
      <c r="Q49" s="15">
        <v>0</v>
      </c>
      <c r="R49" s="15">
        <v>8824.6942299999992</v>
      </c>
      <c r="S49" s="15">
        <v>8824.6942299999992</v>
      </c>
      <c r="T49" s="15">
        <v>0</v>
      </c>
      <c r="U49" s="15">
        <v>21716.66534</v>
      </c>
      <c r="V49" s="15">
        <v>21716.66534</v>
      </c>
      <c r="W49" s="15">
        <v>0</v>
      </c>
      <c r="X49" s="16"/>
    </row>
    <row r="50" spans="1:24" ht="24" x14ac:dyDescent="0.25">
      <c r="A50" s="19" t="s">
        <v>72</v>
      </c>
      <c r="B50" s="14">
        <v>42</v>
      </c>
      <c r="C50" s="18" t="str">
        <f t="shared" si="3"/>
        <v xml:space="preserve"> 6 АТ ОЩАДБАНК</v>
      </c>
      <c r="D50" s="12" t="str">
        <f t="shared" si="4"/>
        <v>46</v>
      </c>
      <c r="E50" s="12" t="str">
        <f t="shared" si="5"/>
        <v>Оптова торгівля, крім торгівлі автотранспортними засобами та мотоциклами</v>
      </c>
      <c r="F50" s="15">
        <v>21892244.146930002</v>
      </c>
      <c r="G50" s="15">
        <v>16343358.18784</v>
      </c>
      <c r="H50" s="15">
        <v>5548885.95909</v>
      </c>
      <c r="I50" s="15">
        <v>3530169.1406100001</v>
      </c>
      <c r="J50" s="15">
        <v>804246.67923000001</v>
      </c>
      <c r="K50" s="15">
        <v>2725922.4613800002</v>
      </c>
      <c r="L50" s="15">
        <v>4808411.7635599999</v>
      </c>
      <c r="M50" s="15">
        <v>907058.66373000003</v>
      </c>
      <c r="N50" s="15">
        <v>3901353.0998300002</v>
      </c>
      <c r="O50" s="15">
        <v>24175511.082180001</v>
      </c>
      <c r="P50" s="15">
        <v>17436791.170620002</v>
      </c>
      <c r="Q50" s="15">
        <v>6738719.9115599999</v>
      </c>
      <c r="R50" s="15">
        <v>4920869.3750999998</v>
      </c>
      <c r="S50" s="15">
        <v>1959313.5406299999</v>
      </c>
      <c r="T50" s="15">
        <v>2961555.8344700001</v>
      </c>
      <c r="U50" s="15">
        <v>7384665.2149900002</v>
      </c>
      <c r="V50" s="15">
        <v>2293653.3260300001</v>
      </c>
      <c r="W50" s="15">
        <v>5091011.8889600001</v>
      </c>
      <c r="X50" s="16"/>
    </row>
    <row r="51" spans="1:24" ht="24" x14ac:dyDescent="0.25">
      <c r="A51" s="19" t="s">
        <v>71</v>
      </c>
      <c r="B51" s="14">
        <v>43</v>
      </c>
      <c r="C51" s="18" t="str">
        <f t="shared" si="3"/>
        <v xml:space="preserve"> 6 АТ ОЩАДБАНК</v>
      </c>
      <c r="D51" s="12" t="str">
        <f t="shared" si="4"/>
        <v>47</v>
      </c>
      <c r="E51" s="12" t="str">
        <f t="shared" si="5"/>
        <v>Роздрібна торгівля, крім торгівлі автотранспортними засобами та мотоциклами</v>
      </c>
      <c r="F51" s="15">
        <v>5634612.8703300003</v>
      </c>
      <c r="G51" s="15">
        <v>2981065.9452300002</v>
      </c>
      <c r="H51" s="15">
        <v>2653546.9251000001</v>
      </c>
      <c r="I51" s="15">
        <v>455885.41268000001</v>
      </c>
      <c r="J51" s="15">
        <v>455885.41268000001</v>
      </c>
      <c r="K51" s="15">
        <v>0</v>
      </c>
      <c r="L51" s="15">
        <v>455885.41268000001</v>
      </c>
      <c r="M51" s="15">
        <v>455885.41268000001</v>
      </c>
      <c r="N51" s="15">
        <v>0</v>
      </c>
      <c r="O51" s="15">
        <v>9647667.9539000001</v>
      </c>
      <c r="P51" s="15">
        <v>7007675.28639</v>
      </c>
      <c r="Q51" s="15">
        <v>2639992.6675100001</v>
      </c>
      <c r="R51" s="15">
        <v>4481244.4449300002</v>
      </c>
      <c r="S51" s="15">
        <v>4481244.4449300002</v>
      </c>
      <c r="T51" s="15">
        <v>0</v>
      </c>
      <c r="U51" s="15">
        <v>4481244.4449300002</v>
      </c>
      <c r="V51" s="15">
        <v>4481244.4449300002</v>
      </c>
      <c r="W51" s="15">
        <v>0</v>
      </c>
      <c r="X51" s="16"/>
    </row>
    <row r="52" spans="1:24" x14ac:dyDescent="0.25">
      <c r="A52" s="19" t="s">
        <v>70</v>
      </c>
      <c r="B52" s="14">
        <v>44</v>
      </c>
      <c r="C52" s="18" t="str">
        <f t="shared" si="3"/>
        <v xml:space="preserve"> 6 АТ ОЩАДБАНК</v>
      </c>
      <c r="D52" s="12" t="str">
        <f t="shared" si="4"/>
        <v>49</v>
      </c>
      <c r="E52" s="12" t="str">
        <f t="shared" si="5"/>
        <v>Наземний і трубопровідний транспорт</v>
      </c>
      <c r="F52" s="15">
        <v>612872.04310000001</v>
      </c>
      <c r="G52" s="15">
        <v>612872.04310000001</v>
      </c>
      <c r="H52" s="15">
        <v>0</v>
      </c>
      <c r="I52" s="15">
        <v>27053.490829999999</v>
      </c>
      <c r="J52" s="15">
        <v>27053.490829999999</v>
      </c>
      <c r="K52" s="15">
        <v>0</v>
      </c>
      <c r="L52" s="15">
        <v>27053.490829999999</v>
      </c>
      <c r="M52" s="15">
        <v>27053.490829999999</v>
      </c>
      <c r="N52" s="15">
        <v>0</v>
      </c>
      <c r="O52" s="15">
        <v>614235.86152000003</v>
      </c>
      <c r="P52" s="15">
        <v>614235.86152000003</v>
      </c>
      <c r="Q52" s="15">
        <v>0</v>
      </c>
      <c r="R52" s="15">
        <v>27037.336790000001</v>
      </c>
      <c r="S52" s="15">
        <v>27037.336790000001</v>
      </c>
      <c r="T52" s="15">
        <v>0</v>
      </c>
      <c r="U52" s="15">
        <v>27037.336790000001</v>
      </c>
      <c r="V52" s="15">
        <v>27037.336790000001</v>
      </c>
      <c r="W52" s="15">
        <v>0</v>
      </c>
      <c r="X52" s="16"/>
    </row>
    <row r="53" spans="1:24" x14ac:dyDescent="0.25">
      <c r="A53" s="19" t="s">
        <v>69</v>
      </c>
      <c r="B53" s="14">
        <v>45</v>
      </c>
      <c r="C53" s="18" t="str">
        <f t="shared" si="3"/>
        <v xml:space="preserve"> 6 АТ ОЩАДБАНК</v>
      </c>
      <c r="D53" s="12" t="str">
        <f t="shared" si="4"/>
        <v>50</v>
      </c>
      <c r="E53" s="12" t="str">
        <f t="shared" si="5"/>
        <v>Водний транспорт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6"/>
    </row>
    <row r="54" spans="1:24" x14ac:dyDescent="0.25">
      <c r="A54" s="19" t="s">
        <v>68</v>
      </c>
      <c r="B54" s="14">
        <v>46</v>
      </c>
      <c r="C54" s="18" t="str">
        <f t="shared" si="3"/>
        <v xml:space="preserve"> 6 АТ ОЩАДБАНК</v>
      </c>
      <c r="D54" s="12" t="str">
        <f t="shared" si="4"/>
        <v>51</v>
      </c>
      <c r="E54" s="12" t="str">
        <f t="shared" si="5"/>
        <v>Авіаційний транспорт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6"/>
    </row>
    <row r="55" spans="1:24" x14ac:dyDescent="0.25">
      <c r="A55" s="19" t="s">
        <v>67</v>
      </c>
      <c r="B55" s="14">
        <v>47</v>
      </c>
      <c r="C55" s="18" t="str">
        <f t="shared" si="3"/>
        <v xml:space="preserve"> 6 АТ ОЩАДБАНК</v>
      </c>
      <c r="D55" s="12" t="str">
        <f t="shared" si="4"/>
        <v>52</v>
      </c>
      <c r="E55" s="12" t="str">
        <f t="shared" si="5"/>
        <v>Складське господарство та допоміжна діяльність у сфері транспорту</v>
      </c>
      <c r="F55" s="15">
        <v>256950.10428</v>
      </c>
      <c r="G55" s="15">
        <v>256950.10428</v>
      </c>
      <c r="H55" s="15">
        <v>0</v>
      </c>
      <c r="I55" s="15">
        <v>100502.10704</v>
      </c>
      <c r="J55" s="15">
        <v>100502.10704</v>
      </c>
      <c r="K55" s="15">
        <v>0</v>
      </c>
      <c r="L55" s="15">
        <v>100502.10704</v>
      </c>
      <c r="M55" s="15">
        <v>100502.10704</v>
      </c>
      <c r="N55" s="15">
        <v>0</v>
      </c>
      <c r="O55" s="15">
        <v>256830.62603000001</v>
      </c>
      <c r="P55" s="15">
        <v>256830.62603000001</v>
      </c>
      <c r="Q55" s="15">
        <v>0</v>
      </c>
      <c r="R55" s="15">
        <v>100384.78718</v>
      </c>
      <c r="S55" s="15">
        <v>100384.78718</v>
      </c>
      <c r="T55" s="15">
        <v>0</v>
      </c>
      <c r="U55" s="15">
        <v>100384.78718</v>
      </c>
      <c r="V55" s="15">
        <v>100384.78718</v>
      </c>
      <c r="W55" s="15">
        <v>0</v>
      </c>
      <c r="X55" s="16"/>
    </row>
    <row r="56" spans="1:24" x14ac:dyDescent="0.25">
      <c r="A56" s="19" t="s">
        <v>66</v>
      </c>
      <c r="B56" s="14">
        <v>48</v>
      </c>
      <c r="C56" s="18" t="str">
        <f t="shared" si="3"/>
        <v xml:space="preserve"> 6 АТ ОЩАДБАНК</v>
      </c>
      <c r="D56" s="12" t="str">
        <f t="shared" si="4"/>
        <v>53</v>
      </c>
      <c r="E56" s="12" t="str">
        <f t="shared" si="5"/>
        <v>Поштова та кур'єрська діяльність</v>
      </c>
      <c r="F56" s="15">
        <v>1279.7686900000001</v>
      </c>
      <c r="G56" s="15">
        <v>1279.7686900000001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1280.2320500000001</v>
      </c>
      <c r="P56" s="15">
        <v>1280.2320500000001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6"/>
    </row>
    <row r="57" spans="1:24" x14ac:dyDescent="0.25">
      <c r="A57" s="19" t="s">
        <v>65</v>
      </c>
      <c r="B57" s="14">
        <v>49</v>
      </c>
      <c r="C57" s="18" t="str">
        <f t="shared" si="3"/>
        <v xml:space="preserve"> 6 АТ ОЩАДБАНК</v>
      </c>
      <c r="D57" s="12" t="str">
        <f t="shared" si="4"/>
        <v>55</v>
      </c>
      <c r="E57" s="12" t="str">
        <f t="shared" si="5"/>
        <v>Тимчасове розміщування</v>
      </c>
      <c r="F57" s="15">
        <v>41963.324249999998</v>
      </c>
      <c r="G57" s="15">
        <v>41963.324249999998</v>
      </c>
      <c r="H57" s="15">
        <v>0</v>
      </c>
      <c r="I57" s="15">
        <v>9.8494700000000002</v>
      </c>
      <c r="J57" s="15">
        <v>9.8494700000000002</v>
      </c>
      <c r="K57" s="15">
        <v>0</v>
      </c>
      <c r="L57" s="15">
        <v>9.8494700000000002</v>
      </c>
      <c r="M57" s="15">
        <v>9.8494700000000002</v>
      </c>
      <c r="N57" s="15">
        <v>0</v>
      </c>
      <c r="O57" s="15">
        <v>42649.30272</v>
      </c>
      <c r="P57" s="15">
        <v>42649.30272</v>
      </c>
      <c r="Q57" s="15">
        <v>0</v>
      </c>
      <c r="R57" s="15">
        <v>9.8494700000000002</v>
      </c>
      <c r="S57" s="15">
        <v>9.8494700000000002</v>
      </c>
      <c r="T57" s="15">
        <v>0</v>
      </c>
      <c r="U57" s="15">
        <v>9.8494700000000002</v>
      </c>
      <c r="V57" s="15">
        <v>9.8494700000000002</v>
      </c>
      <c r="W57" s="15">
        <v>0</v>
      </c>
      <c r="X57" s="16"/>
    </row>
    <row r="58" spans="1:24" x14ac:dyDescent="0.25">
      <c r="A58" s="19" t="s">
        <v>64</v>
      </c>
      <c r="B58" s="14">
        <v>50</v>
      </c>
      <c r="C58" s="18" t="str">
        <f t="shared" si="3"/>
        <v xml:space="preserve"> 6 АТ ОЩАДБАНК</v>
      </c>
      <c r="D58" s="12" t="str">
        <f t="shared" si="4"/>
        <v>56</v>
      </c>
      <c r="E58" s="12" t="str">
        <f t="shared" si="5"/>
        <v>Діяльність із забезпечення стравами та напоями</v>
      </c>
      <c r="F58" s="15">
        <v>133233.53547999999</v>
      </c>
      <c r="G58" s="15">
        <v>133233.53547999999</v>
      </c>
      <c r="H58" s="15">
        <v>0</v>
      </c>
      <c r="I58" s="15">
        <v>8210.2978500000008</v>
      </c>
      <c r="J58" s="15">
        <v>8210.2978500000008</v>
      </c>
      <c r="K58" s="15">
        <v>0</v>
      </c>
      <c r="L58" s="15">
        <v>8210.2978500000008</v>
      </c>
      <c r="M58" s="15">
        <v>8210.2978500000008</v>
      </c>
      <c r="N58" s="15">
        <v>0</v>
      </c>
      <c r="O58" s="15">
        <v>133443.89053</v>
      </c>
      <c r="P58" s="15">
        <v>133443.89053</v>
      </c>
      <c r="Q58" s="15">
        <v>0</v>
      </c>
      <c r="R58" s="15">
        <v>8211.6306000000004</v>
      </c>
      <c r="S58" s="15">
        <v>8211.6306000000004</v>
      </c>
      <c r="T58" s="15">
        <v>0</v>
      </c>
      <c r="U58" s="15">
        <v>8211.6306000000004</v>
      </c>
      <c r="V58" s="15">
        <v>8211.6306000000004</v>
      </c>
      <c r="W58" s="15">
        <v>0</v>
      </c>
      <c r="X58" s="16"/>
    </row>
    <row r="59" spans="1:24" x14ac:dyDescent="0.25">
      <c r="A59" s="19" t="s">
        <v>63</v>
      </c>
      <c r="B59" s="14">
        <v>51</v>
      </c>
      <c r="C59" s="18" t="str">
        <f t="shared" si="3"/>
        <v xml:space="preserve"> 6 АТ ОЩАДБАНК</v>
      </c>
      <c r="D59" s="12" t="str">
        <f t="shared" si="4"/>
        <v>58</v>
      </c>
      <c r="E59" s="12" t="str">
        <f t="shared" si="5"/>
        <v>Видавнича діяльність</v>
      </c>
      <c r="F59" s="15">
        <v>8925.6756000000005</v>
      </c>
      <c r="G59" s="15">
        <v>8925.6756000000005</v>
      </c>
      <c r="H59" s="15">
        <v>0</v>
      </c>
      <c r="I59" s="15">
        <v>29.625769999999999</v>
      </c>
      <c r="J59" s="15">
        <v>29.625769999999999</v>
      </c>
      <c r="K59" s="15">
        <v>0</v>
      </c>
      <c r="L59" s="15">
        <v>29.625769999999999</v>
      </c>
      <c r="M59" s="15">
        <v>29.625769999999999</v>
      </c>
      <c r="N59" s="15">
        <v>0</v>
      </c>
      <c r="O59" s="15">
        <v>8943.5358500000002</v>
      </c>
      <c r="P59" s="15">
        <v>8943.5358500000002</v>
      </c>
      <c r="Q59" s="15">
        <v>0</v>
      </c>
      <c r="R59" s="15">
        <v>29.625769999999999</v>
      </c>
      <c r="S59" s="15">
        <v>29.625769999999999</v>
      </c>
      <c r="T59" s="15">
        <v>0</v>
      </c>
      <c r="U59" s="15">
        <v>29.625769999999999</v>
      </c>
      <c r="V59" s="15">
        <v>29.625769999999999</v>
      </c>
      <c r="W59" s="15">
        <v>0</v>
      </c>
      <c r="X59" s="16"/>
    </row>
    <row r="60" spans="1:24" ht="24" x14ac:dyDescent="0.25">
      <c r="A60" s="19" t="s">
        <v>62</v>
      </c>
      <c r="B60" s="14">
        <v>52</v>
      </c>
      <c r="C60" s="18" t="str">
        <f t="shared" si="3"/>
        <v xml:space="preserve"> 6 АТ ОЩАДБАНК</v>
      </c>
      <c r="D60" s="12" t="str">
        <f t="shared" si="4"/>
        <v>59</v>
      </c>
      <c r="E60" s="12" t="str">
        <f t="shared" si="5"/>
        <v>Виробництво кіно- та відеофільмів, телевізійних програм, видання звукозаписів</v>
      </c>
      <c r="F60" s="15">
        <v>2870.4344099999998</v>
      </c>
      <c r="G60" s="15">
        <v>2870.4344099999998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2870.7615000000001</v>
      </c>
      <c r="P60" s="15">
        <v>2870.7615000000001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6"/>
    </row>
    <row r="61" spans="1:24" x14ac:dyDescent="0.25">
      <c r="A61" s="19" t="s">
        <v>61</v>
      </c>
      <c r="B61" s="14">
        <v>53</v>
      </c>
      <c r="C61" s="18" t="str">
        <f t="shared" si="3"/>
        <v xml:space="preserve"> 6 АТ ОЩАДБАНК</v>
      </c>
      <c r="D61" s="12" t="str">
        <f t="shared" si="4"/>
        <v>60</v>
      </c>
      <c r="E61" s="12" t="str">
        <f t="shared" si="5"/>
        <v>Діяльність у сфері радіомовлення та телевізійного мовлення</v>
      </c>
      <c r="F61" s="15">
        <v>3077.4958099999999</v>
      </c>
      <c r="G61" s="15">
        <v>3077.4958099999999</v>
      </c>
      <c r="H61" s="15">
        <v>0</v>
      </c>
      <c r="I61" s="15">
        <v>1413.19093</v>
      </c>
      <c r="J61" s="15">
        <v>1413.19093</v>
      </c>
      <c r="K61" s="15">
        <v>0</v>
      </c>
      <c r="L61" s="15">
        <v>1413.19093</v>
      </c>
      <c r="M61" s="15">
        <v>1413.19093</v>
      </c>
      <c r="N61" s="15">
        <v>0</v>
      </c>
      <c r="O61" s="15">
        <v>3084.0242600000001</v>
      </c>
      <c r="P61" s="15">
        <v>3084.0242600000001</v>
      </c>
      <c r="Q61" s="15">
        <v>0</v>
      </c>
      <c r="R61" s="15">
        <v>1413.19093</v>
      </c>
      <c r="S61" s="15">
        <v>1413.19093</v>
      </c>
      <c r="T61" s="15">
        <v>0</v>
      </c>
      <c r="U61" s="15">
        <v>1413.19093</v>
      </c>
      <c r="V61" s="15">
        <v>1413.19093</v>
      </c>
      <c r="W61" s="15">
        <v>0</v>
      </c>
      <c r="X61" s="16"/>
    </row>
    <row r="62" spans="1:24" x14ac:dyDescent="0.25">
      <c r="A62" s="19" t="s">
        <v>60</v>
      </c>
      <c r="B62" s="14">
        <v>54</v>
      </c>
      <c r="C62" s="18" t="str">
        <f t="shared" si="3"/>
        <v xml:space="preserve"> 6 АТ ОЩАДБАНК</v>
      </c>
      <c r="D62" s="12" t="str">
        <f t="shared" si="4"/>
        <v>61</v>
      </c>
      <c r="E62" s="12" t="str">
        <f t="shared" si="5"/>
        <v>Телекомунікації (електрозв'язок)</v>
      </c>
      <c r="F62" s="15">
        <v>7100.0819700000002</v>
      </c>
      <c r="G62" s="15">
        <v>7100.0819700000002</v>
      </c>
      <c r="H62" s="15">
        <v>0</v>
      </c>
      <c r="I62" s="15">
        <v>14.95187</v>
      </c>
      <c r="J62" s="15">
        <v>14.95187</v>
      </c>
      <c r="K62" s="15">
        <v>0</v>
      </c>
      <c r="L62" s="15">
        <v>14.95187</v>
      </c>
      <c r="M62" s="15">
        <v>14.95187</v>
      </c>
      <c r="N62" s="15">
        <v>0</v>
      </c>
      <c r="O62" s="15">
        <v>7122.5814499999997</v>
      </c>
      <c r="P62" s="15">
        <v>7122.5814499999997</v>
      </c>
      <c r="Q62" s="15">
        <v>0</v>
      </c>
      <c r="R62" s="15">
        <v>14.95187</v>
      </c>
      <c r="S62" s="15">
        <v>14.95187</v>
      </c>
      <c r="T62" s="15">
        <v>0</v>
      </c>
      <c r="U62" s="15">
        <v>14.95187</v>
      </c>
      <c r="V62" s="15">
        <v>14.95187</v>
      </c>
      <c r="W62" s="15">
        <v>0</v>
      </c>
      <c r="X62" s="16"/>
    </row>
    <row r="63" spans="1:24" ht="24" x14ac:dyDescent="0.25">
      <c r="A63" s="19" t="s">
        <v>59</v>
      </c>
      <c r="B63" s="14">
        <v>55</v>
      </c>
      <c r="C63" s="18" t="str">
        <f t="shared" si="3"/>
        <v xml:space="preserve"> 6 АТ ОЩАДБАНК</v>
      </c>
      <c r="D63" s="12" t="str">
        <f t="shared" si="4"/>
        <v>62</v>
      </c>
      <c r="E63" s="12" t="str">
        <f t="shared" si="5"/>
        <v>Комп'ютерне програмування, консультування та пов'язана з ними діяльність</v>
      </c>
      <c r="F63" s="15">
        <v>26287.276109999999</v>
      </c>
      <c r="G63" s="15">
        <v>26287.276109999999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26441.680700000001</v>
      </c>
      <c r="P63" s="15">
        <v>26441.680700000001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6"/>
    </row>
    <row r="64" spans="1:24" x14ac:dyDescent="0.25">
      <c r="A64" s="19" t="s">
        <v>58</v>
      </c>
      <c r="B64" s="14">
        <v>56</v>
      </c>
      <c r="C64" s="18" t="str">
        <f t="shared" si="3"/>
        <v xml:space="preserve"> 6 АТ ОЩАДБАНК</v>
      </c>
      <c r="D64" s="12" t="str">
        <f t="shared" si="4"/>
        <v>63</v>
      </c>
      <c r="E64" s="12" t="str">
        <f t="shared" si="5"/>
        <v>Надання інформаційних послуг</v>
      </c>
      <c r="F64" s="15">
        <v>15875.31623</v>
      </c>
      <c r="G64" s="15">
        <v>15875.31623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16507.008580000002</v>
      </c>
      <c r="P64" s="15">
        <v>16507.008580000002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6"/>
    </row>
    <row r="65" spans="1:24" ht="24" x14ac:dyDescent="0.25">
      <c r="A65" s="19" t="s">
        <v>57</v>
      </c>
      <c r="B65" s="14">
        <v>57</v>
      </c>
      <c r="C65" s="18" t="str">
        <f t="shared" si="3"/>
        <v xml:space="preserve"> 6 АТ ОЩАДБАНК</v>
      </c>
      <c r="D65" s="12" t="str">
        <f t="shared" si="4"/>
        <v>64</v>
      </c>
      <c r="E65" s="12" t="str">
        <f t="shared" si="5"/>
        <v>Надання фінансових послуг, крім страхування та пенсійного забезпечення</v>
      </c>
      <c r="F65" s="15">
        <v>5087617.3427999998</v>
      </c>
      <c r="G65" s="15">
        <v>5087617.3427999998</v>
      </c>
      <c r="H65" s="15">
        <v>0</v>
      </c>
      <c r="I65" s="15">
        <v>1181.4079400000001</v>
      </c>
      <c r="J65" s="15">
        <v>1181.4079400000001</v>
      </c>
      <c r="K65" s="15">
        <v>0</v>
      </c>
      <c r="L65" s="15">
        <v>1181.4079400000001</v>
      </c>
      <c r="M65" s="15">
        <v>1181.4079400000001</v>
      </c>
      <c r="N65" s="15">
        <v>0</v>
      </c>
      <c r="O65" s="15">
        <v>5071598.3280199999</v>
      </c>
      <c r="P65" s="15">
        <v>5071598.3280199999</v>
      </c>
      <c r="Q65" s="15">
        <v>0</v>
      </c>
      <c r="R65" s="15">
        <v>1183.49621</v>
      </c>
      <c r="S65" s="15">
        <v>1183.49621</v>
      </c>
      <c r="T65" s="15">
        <v>0</v>
      </c>
      <c r="U65" s="15">
        <v>1183.49621</v>
      </c>
      <c r="V65" s="15">
        <v>1183.49621</v>
      </c>
      <c r="W65" s="15">
        <v>0</v>
      </c>
      <c r="X65" s="16"/>
    </row>
    <row r="66" spans="1:24" ht="24" x14ac:dyDescent="0.25">
      <c r="A66" s="19" t="s">
        <v>56</v>
      </c>
      <c r="B66" s="14">
        <v>58</v>
      </c>
      <c r="C66" s="18" t="str">
        <f t="shared" si="3"/>
        <v xml:space="preserve"> 6 АТ ОЩАДБАНК</v>
      </c>
      <c r="D66" s="12" t="str">
        <f t="shared" si="4"/>
        <v>65</v>
      </c>
      <c r="E66" s="12" t="str">
        <f t="shared" si="5"/>
        <v>Страхування, перестрахування та недержавне пенсійне забезпечення, крім обов'язкового соціального страхування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6"/>
    </row>
    <row r="67" spans="1:24" x14ac:dyDescent="0.25">
      <c r="A67" s="19" t="s">
        <v>55</v>
      </c>
      <c r="B67" s="14">
        <v>59</v>
      </c>
      <c r="C67" s="18" t="str">
        <f t="shared" si="3"/>
        <v xml:space="preserve"> 6 АТ ОЩАДБАНК</v>
      </c>
      <c r="D67" s="12" t="str">
        <f t="shared" si="4"/>
        <v>66</v>
      </c>
      <c r="E67" s="12" t="str">
        <f t="shared" si="5"/>
        <v>Допоміжна діяльність у сферах фінансових послуг і страхування</v>
      </c>
      <c r="F67" s="15">
        <v>267.50515000000001</v>
      </c>
      <c r="G67" s="15">
        <v>267.50515000000001</v>
      </c>
      <c r="H67" s="15">
        <v>0</v>
      </c>
      <c r="I67" s="15">
        <v>2.2247400000000002</v>
      </c>
      <c r="J67" s="15">
        <v>2.2247400000000002</v>
      </c>
      <c r="K67" s="15">
        <v>0</v>
      </c>
      <c r="L67" s="15">
        <v>2.2247400000000002</v>
      </c>
      <c r="M67" s="15">
        <v>2.2247400000000002</v>
      </c>
      <c r="N67" s="15">
        <v>0</v>
      </c>
      <c r="O67" s="15">
        <v>268.8175</v>
      </c>
      <c r="P67" s="15">
        <v>268.8175</v>
      </c>
      <c r="Q67" s="15">
        <v>0</v>
      </c>
      <c r="R67" s="15">
        <v>2.2247400000000002</v>
      </c>
      <c r="S67" s="15">
        <v>2.2247400000000002</v>
      </c>
      <c r="T67" s="15">
        <v>0</v>
      </c>
      <c r="U67" s="15">
        <v>2.2247400000000002</v>
      </c>
      <c r="V67" s="15">
        <v>2.2247400000000002</v>
      </c>
      <c r="W67" s="15">
        <v>0</v>
      </c>
      <c r="X67" s="16"/>
    </row>
    <row r="68" spans="1:24" x14ac:dyDescent="0.25">
      <c r="A68" s="19" t="s">
        <v>54</v>
      </c>
      <c r="B68" s="14">
        <v>60</v>
      </c>
      <c r="C68" s="18" t="str">
        <f t="shared" si="3"/>
        <v xml:space="preserve"> 6 АТ ОЩАДБАНК</v>
      </c>
      <c r="D68" s="12" t="str">
        <f t="shared" si="4"/>
        <v>68</v>
      </c>
      <c r="E68" s="12" t="str">
        <f t="shared" si="5"/>
        <v>Операції з нерухомим майном</v>
      </c>
      <c r="F68" s="15">
        <v>9994864.5479799993</v>
      </c>
      <c r="G68" s="15">
        <v>5194202.7640000004</v>
      </c>
      <c r="H68" s="15">
        <v>4800661.7839799998</v>
      </c>
      <c r="I68" s="15">
        <v>9067751.7014899999</v>
      </c>
      <c r="J68" s="15">
        <v>4557791.3234700002</v>
      </c>
      <c r="K68" s="15">
        <v>4509960.3780199997</v>
      </c>
      <c r="L68" s="15">
        <v>9293555.5035599992</v>
      </c>
      <c r="M68" s="15">
        <v>4783595.1255400004</v>
      </c>
      <c r="N68" s="15">
        <v>4509960.3780199997</v>
      </c>
      <c r="O68" s="15">
        <v>33554930.963330001</v>
      </c>
      <c r="P68" s="15">
        <v>23030238.643089999</v>
      </c>
      <c r="Q68" s="15">
        <v>10524692.32024</v>
      </c>
      <c r="R68" s="15">
        <v>31605833.47027</v>
      </c>
      <c r="S68" s="15">
        <v>21384620.243469998</v>
      </c>
      <c r="T68" s="15">
        <v>10221213.2268</v>
      </c>
      <c r="U68" s="15">
        <v>32819651.489270002</v>
      </c>
      <c r="V68" s="15">
        <v>22598438.262469999</v>
      </c>
      <c r="W68" s="15">
        <v>10221213.2268</v>
      </c>
      <c r="X68" s="16"/>
    </row>
    <row r="69" spans="1:24" x14ac:dyDescent="0.25">
      <c r="A69" s="19" t="s">
        <v>53</v>
      </c>
      <c r="B69" s="14">
        <v>61</v>
      </c>
      <c r="C69" s="18" t="str">
        <f t="shared" si="3"/>
        <v xml:space="preserve"> 6 АТ ОЩАДБАНК</v>
      </c>
      <c r="D69" s="12" t="str">
        <f t="shared" si="4"/>
        <v>69</v>
      </c>
      <c r="E69" s="12" t="str">
        <f t="shared" si="5"/>
        <v>Діяльність у сферах права та бухгалтерського обліку</v>
      </c>
      <c r="F69" s="15">
        <v>35597.650650000003</v>
      </c>
      <c r="G69" s="15">
        <v>35597.650650000003</v>
      </c>
      <c r="H69" s="15">
        <v>0</v>
      </c>
      <c r="I69" s="15">
        <v>895.05736999999999</v>
      </c>
      <c r="J69" s="15">
        <v>895.05736999999999</v>
      </c>
      <c r="K69" s="15">
        <v>0</v>
      </c>
      <c r="L69" s="15">
        <v>895.05736999999999</v>
      </c>
      <c r="M69" s="15">
        <v>895.05736999999999</v>
      </c>
      <c r="N69" s="15">
        <v>0</v>
      </c>
      <c r="O69" s="15">
        <v>35993.410510000002</v>
      </c>
      <c r="P69" s="15">
        <v>35993.410510000002</v>
      </c>
      <c r="Q69" s="15">
        <v>0</v>
      </c>
      <c r="R69" s="15">
        <v>894.83646999999996</v>
      </c>
      <c r="S69" s="15">
        <v>894.83646999999996</v>
      </c>
      <c r="T69" s="15">
        <v>0</v>
      </c>
      <c r="U69" s="15">
        <v>894.83646999999996</v>
      </c>
      <c r="V69" s="15">
        <v>894.83646999999996</v>
      </c>
      <c r="W69" s="15">
        <v>0</v>
      </c>
      <c r="X69" s="16"/>
    </row>
    <row r="70" spans="1:24" ht="24" x14ac:dyDescent="0.25">
      <c r="A70" s="19" t="s">
        <v>52</v>
      </c>
      <c r="B70" s="14">
        <v>62</v>
      </c>
      <c r="C70" s="18" t="str">
        <f t="shared" si="3"/>
        <v xml:space="preserve"> 6 АТ ОЩАДБАНК</v>
      </c>
      <c r="D70" s="12" t="str">
        <f t="shared" si="4"/>
        <v>70</v>
      </c>
      <c r="E70" s="12" t="str">
        <f t="shared" si="5"/>
        <v>Діяльність головних управлінь (хед-офісів); консультування з питань керування</v>
      </c>
      <c r="F70" s="15">
        <v>10546.54709</v>
      </c>
      <c r="G70" s="15">
        <v>10546.54709</v>
      </c>
      <c r="H70" s="15">
        <v>0</v>
      </c>
      <c r="I70" s="15">
        <v>7603.8312900000001</v>
      </c>
      <c r="J70" s="15">
        <v>7603.8312900000001</v>
      </c>
      <c r="K70" s="15">
        <v>0</v>
      </c>
      <c r="L70" s="15">
        <v>7603.8312900000001</v>
      </c>
      <c r="M70" s="15">
        <v>7603.8312900000001</v>
      </c>
      <c r="N70" s="15">
        <v>0</v>
      </c>
      <c r="O70" s="15">
        <v>10501.17353</v>
      </c>
      <c r="P70" s="15">
        <v>10501.17353</v>
      </c>
      <c r="Q70" s="15">
        <v>0</v>
      </c>
      <c r="R70" s="15">
        <v>7551.3918299999996</v>
      </c>
      <c r="S70" s="15">
        <v>7551.3918299999996</v>
      </c>
      <c r="T70" s="15">
        <v>0</v>
      </c>
      <c r="U70" s="15">
        <v>7551.3918299999996</v>
      </c>
      <c r="V70" s="15">
        <v>7551.3918299999996</v>
      </c>
      <c r="W70" s="15">
        <v>0</v>
      </c>
      <c r="X70" s="16"/>
    </row>
    <row r="71" spans="1:24" ht="24" x14ac:dyDescent="0.25">
      <c r="A71" s="19" t="s">
        <v>51</v>
      </c>
      <c r="B71" s="14">
        <v>63</v>
      </c>
      <c r="C71" s="18" t="str">
        <f t="shared" si="3"/>
        <v xml:space="preserve"> 6 АТ ОЩАДБАНК</v>
      </c>
      <c r="D71" s="12" t="str">
        <f t="shared" si="4"/>
        <v>71</v>
      </c>
      <c r="E71" s="12" t="str">
        <f t="shared" si="5"/>
        <v>Діяльність у сферах архітектури та інжинірингу; технічні випробування та дослідження</v>
      </c>
      <c r="F71" s="15">
        <v>17753.151989999998</v>
      </c>
      <c r="G71" s="15">
        <v>17753.151989999998</v>
      </c>
      <c r="H71" s="15">
        <v>0</v>
      </c>
      <c r="I71" s="15">
        <v>2063.3078999999998</v>
      </c>
      <c r="J71" s="15">
        <v>2063.3078999999998</v>
      </c>
      <c r="K71" s="15">
        <v>0</v>
      </c>
      <c r="L71" s="15">
        <v>2063.3078999999998</v>
      </c>
      <c r="M71" s="15">
        <v>2063.3078999999998</v>
      </c>
      <c r="N71" s="15">
        <v>0</v>
      </c>
      <c r="O71" s="15">
        <v>17952.07892</v>
      </c>
      <c r="P71" s="15">
        <v>17952.07892</v>
      </c>
      <c r="Q71" s="15">
        <v>0</v>
      </c>
      <c r="R71" s="15">
        <v>2064.4368100000002</v>
      </c>
      <c r="S71" s="15">
        <v>2064.4368100000002</v>
      </c>
      <c r="T71" s="15">
        <v>0</v>
      </c>
      <c r="U71" s="15">
        <v>2064.4368100000002</v>
      </c>
      <c r="V71" s="15">
        <v>2064.4368100000002</v>
      </c>
      <c r="W71" s="15">
        <v>0</v>
      </c>
      <c r="X71" s="16"/>
    </row>
    <row r="72" spans="1:24" x14ac:dyDescent="0.25">
      <c r="A72" s="19" t="s">
        <v>50</v>
      </c>
      <c r="B72" s="14">
        <v>64</v>
      </c>
      <c r="C72" s="18" t="str">
        <f t="shared" si="3"/>
        <v xml:space="preserve"> 6 АТ ОЩАДБАНК</v>
      </c>
      <c r="D72" s="12" t="str">
        <f t="shared" si="4"/>
        <v>72</v>
      </c>
      <c r="E72" s="12" t="str">
        <f t="shared" si="5"/>
        <v>Наукові дослідження та розробки</v>
      </c>
      <c r="F72" s="15">
        <v>6887.6586200000002</v>
      </c>
      <c r="G72" s="15">
        <v>6887.6586200000002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6885.7186600000005</v>
      </c>
      <c r="P72" s="15">
        <v>6885.7186600000005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6"/>
    </row>
    <row r="73" spans="1:24" x14ac:dyDescent="0.25">
      <c r="A73" s="19" t="s">
        <v>49</v>
      </c>
      <c r="B73" s="14">
        <v>65</v>
      </c>
      <c r="C73" s="18" t="str">
        <f t="shared" ref="C73:C98" si="6">MID(A73,4,14)</f>
        <v xml:space="preserve"> 6 АТ ОЩАДБАНК</v>
      </c>
      <c r="D73" s="12" t="str">
        <f t="shared" ref="D73:D98" si="7">IF(OR(MID(A73,1,2)="ZZ",MID(A73,1,2)="YY"),"Інше",MID(A73,1,2))</f>
        <v>73</v>
      </c>
      <c r="E73" s="12" t="str">
        <f t="shared" ref="E73:E98" si="8">MID(A73,19,200)</f>
        <v>Рекламна діяльність і дослідження кон'юнктури ринку</v>
      </c>
      <c r="F73" s="15">
        <v>9810.5741899999994</v>
      </c>
      <c r="G73" s="15">
        <v>9810.5741899999994</v>
      </c>
      <c r="H73" s="15">
        <v>0</v>
      </c>
      <c r="I73" s="15">
        <v>1619.0931399999999</v>
      </c>
      <c r="J73" s="15">
        <v>1619.0931399999999</v>
      </c>
      <c r="K73" s="15">
        <v>0</v>
      </c>
      <c r="L73" s="15">
        <v>1619.0931399999999</v>
      </c>
      <c r="M73" s="15">
        <v>1619.0931399999999</v>
      </c>
      <c r="N73" s="15">
        <v>0</v>
      </c>
      <c r="O73" s="15">
        <v>9922.1263600000002</v>
      </c>
      <c r="P73" s="15">
        <v>9922.1263600000002</v>
      </c>
      <c r="Q73" s="15">
        <v>0</v>
      </c>
      <c r="R73" s="15">
        <v>1619.0931399999999</v>
      </c>
      <c r="S73" s="15">
        <v>1619.0931399999999</v>
      </c>
      <c r="T73" s="15">
        <v>0</v>
      </c>
      <c r="U73" s="15">
        <v>1619.0931399999999</v>
      </c>
      <c r="V73" s="15">
        <v>1619.0931399999999</v>
      </c>
      <c r="W73" s="15">
        <v>0</v>
      </c>
      <c r="X73" s="16"/>
    </row>
    <row r="74" spans="1:24" x14ac:dyDescent="0.25">
      <c r="A74" s="19" t="s">
        <v>48</v>
      </c>
      <c r="B74" s="14">
        <v>66</v>
      </c>
      <c r="C74" s="18" t="str">
        <f t="shared" si="6"/>
        <v xml:space="preserve"> 6 АТ ОЩАДБАНК</v>
      </c>
      <c r="D74" s="12" t="str">
        <f t="shared" si="7"/>
        <v>74</v>
      </c>
      <c r="E74" s="12" t="str">
        <f t="shared" si="8"/>
        <v>Інша професійна, наукова та технічна діяльність</v>
      </c>
      <c r="F74" s="15">
        <v>1556.19687</v>
      </c>
      <c r="G74" s="15">
        <v>1556.19687</v>
      </c>
      <c r="H74" s="15">
        <v>0</v>
      </c>
      <c r="I74" s="15">
        <v>421.45567</v>
      </c>
      <c r="J74" s="15">
        <v>421.45567</v>
      </c>
      <c r="K74" s="15">
        <v>0</v>
      </c>
      <c r="L74" s="15">
        <v>421.45567</v>
      </c>
      <c r="M74" s="15">
        <v>421.45567</v>
      </c>
      <c r="N74" s="15">
        <v>0</v>
      </c>
      <c r="O74" s="15">
        <v>1545.77475</v>
      </c>
      <c r="P74" s="15">
        <v>1545.77475</v>
      </c>
      <c r="Q74" s="15">
        <v>0</v>
      </c>
      <c r="R74" s="15">
        <v>421.45567</v>
      </c>
      <c r="S74" s="15">
        <v>421.45567</v>
      </c>
      <c r="T74" s="15">
        <v>0</v>
      </c>
      <c r="U74" s="15">
        <v>421.45567</v>
      </c>
      <c r="V74" s="15">
        <v>421.45567</v>
      </c>
      <c r="W74" s="15">
        <v>0</v>
      </c>
      <c r="X74" s="16"/>
    </row>
    <row r="75" spans="1:24" x14ac:dyDescent="0.25">
      <c r="A75" s="19" t="s">
        <v>47</v>
      </c>
      <c r="B75" s="14">
        <v>67</v>
      </c>
      <c r="C75" s="18" t="str">
        <f t="shared" si="6"/>
        <v xml:space="preserve"> 6 АТ ОЩАДБАНК</v>
      </c>
      <c r="D75" s="12" t="str">
        <f t="shared" si="7"/>
        <v>75</v>
      </c>
      <c r="E75" s="12" t="str">
        <f t="shared" si="8"/>
        <v>Ветеринарна діяльність</v>
      </c>
      <c r="F75" s="15">
        <v>13777.694729999999</v>
      </c>
      <c r="G75" s="15">
        <v>13777.694729999999</v>
      </c>
      <c r="H75" s="15">
        <v>0</v>
      </c>
      <c r="I75" s="15">
        <v>8455.7948500000002</v>
      </c>
      <c r="J75" s="15">
        <v>8455.7948500000002</v>
      </c>
      <c r="K75" s="15">
        <v>0</v>
      </c>
      <c r="L75" s="15">
        <v>8455.7948500000002</v>
      </c>
      <c r="M75" s="15">
        <v>8455.7948500000002</v>
      </c>
      <c r="N75" s="15">
        <v>0</v>
      </c>
      <c r="O75" s="15">
        <v>13866.061320000001</v>
      </c>
      <c r="P75" s="15">
        <v>13866.061320000001</v>
      </c>
      <c r="Q75" s="15">
        <v>0</v>
      </c>
      <c r="R75" s="15">
        <v>8525.8577700000005</v>
      </c>
      <c r="S75" s="15">
        <v>8525.8577700000005</v>
      </c>
      <c r="T75" s="15">
        <v>0</v>
      </c>
      <c r="U75" s="15">
        <v>8525.8577700000005</v>
      </c>
      <c r="V75" s="15">
        <v>8525.8577700000005</v>
      </c>
      <c r="W75" s="15">
        <v>0</v>
      </c>
      <c r="X75" s="16"/>
    </row>
    <row r="76" spans="1:24" x14ac:dyDescent="0.25">
      <c r="A76" s="19" t="s">
        <v>46</v>
      </c>
      <c r="B76" s="14">
        <v>68</v>
      </c>
      <c r="C76" s="18" t="str">
        <f t="shared" si="6"/>
        <v xml:space="preserve"> 6 АТ ОЩАДБАНК</v>
      </c>
      <c r="D76" s="12" t="str">
        <f t="shared" si="7"/>
        <v>77</v>
      </c>
      <c r="E76" s="12" t="str">
        <f t="shared" si="8"/>
        <v>Оренда, прокат і лізинг</v>
      </c>
      <c r="F76" s="15">
        <v>-128915.3667</v>
      </c>
      <c r="G76" s="15">
        <v>-128915.3667</v>
      </c>
      <c r="H76" s="15">
        <v>0</v>
      </c>
      <c r="I76" s="15">
        <v>-234220.25466999999</v>
      </c>
      <c r="J76" s="15">
        <v>-234220.25466999999</v>
      </c>
      <c r="K76" s="15">
        <v>0</v>
      </c>
      <c r="L76" s="15">
        <v>-234220.25466999999</v>
      </c>
      <c r="M76" s="15">
        <v>-234220.25466999999</v>
      </c>
      <c r="N76" s="15">
        <v>0</v>
      </c>
      <c r="O76" s="15">
        <v>1293790.9350099999</v>
      </c>
      <c r="P76" s="15">
        <v>1293790.9350099999</v>
      </c>
      <c r="Q76" s="15">
        <v>0</v>
      </c>
      <c r="R76" s="15">
        <v>1188201.8981999999</v>
      </c>
      <c r="S76" s="15">
        <v>1188201.8981999999</v>
      </c>
      <c r="T76" s="15">
        <v>0</v>
      </c>
      <c r="U76" s="15">
        <v>1188201.8981999999</v>
      </c>
      <c r="V76" s="15">
        <v>1188201.8981999999</v>
      </c>
      <c r="W76" s="15">
        <v>0</v>
      </c>
      <c r="X76" s="16"/>
    </row>
    <row r="77" spans="1:24" x14ac:dyDescent="0.25">
      <c r="A77" s="19" t="s">
        <v>45</v>
      </c>
      <c r="B77" s="14">
        <v>69</v>
      </c>
      <c r="C77" s="18" t="str">
        <f t="shared" si="6"/>
        <v xml:space="preserve"> 6 АТ ОЩАДБАНК</v>
      </c>
      <c r="D77" s="12" t="str">
        <f t="shared" si="7"/>
        <v>78</v>
      </c>
      <c r="E77" s="12" t="str">
        <f t="shared" si="8"/>
        <v>Діяльність із працевлаштування</v>
      </c>
      <c r="F77" s="15">
        <v>872.33516999999995</v>
      </c>
      <c r="G77" s="15">
        <v>872.33516999999995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874.08127000000002</v>
      </c>
      <c r="P77" s="15">
        <v>874.08127000000002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6"/>
    </row>
    <row r="78" spans="1:24" ht="24" x14ac:dyDescent="0.25">
      <c r="A78" s="19" t="s">
        <v>44</v>
      </c>
      <c r="B78" s="14">
        <v>70</v>
      </c>
      <c r="C78" s="18" t="str">
        <f t="shared" si="6"/>
        <v xml:space="preserve"> 6 АТ ОЩАДБАНК</v>
      </c>
      <c r="D78" s="12" t="str">
        <f t="shared" si="7"/>
        <v>79</v>
      </c>
      <c r="E78" s="12" t="str">
        <f t="shared" si="8"/>
        <v>Діяльність туристичних агентств, туристичних операторів, надання інших послуг із бронювання та пов'язана з цим діяльність</v>
      </c>
      <c r="F78" s="15">
        <v>1865.0651499999999</v>
      </c>
      <c r="G78" s="15">
        <v>1865.0651499999999</v>
      </c>
      <c r="H78" s="15">
        <v>0</v>
      </c>
      <c r="I78" s="15">
        <v>376.01916999999997</v>
      </c>
      <c r="J78" s="15">
        <v>376.01916999999997</v>
      </c>
      <c r="K78" s="15">
        <v>0</v>
      </c>
      <c r="L78" s="15">
        <v>376.01916999999997</v>
      </c>
      <c r="M78" s="15">
        <v>376.01916999999997</v>
      </c>
      <c r="N78" s="15">
        <v>0</v>
      </c>
      <c r="O78" s="15">
        <v>2018.32899</v>
      </c>
      <c r="P78" s="15">
        <v>2018.32899</v>
      </c>
      <c r="Q78" s="15">
        <v>0</v>
      </c>
      <c r="R78" s="15">
        <v>376.01916999999997</v>
      </c>
      <c r="S78" s="15">
        <v>376.01916999999997</v>
      </c>
      <c r="T78" s="15">
        <v>0</v>
      </c>
      <c r="U78" s="15">
        <v>376.01916999999997</v>
      </c>
      <c r="V78" s="15">
        <v>376.01916999999997</v>
      </c>
      <c r="W78" s="15">
        <v>0</v>
      </c>
      <c r="X78" s="16"/>
    </row>
    <row r="79" spans="1:24" x14ac:dyDescent="0.25">
      <c r="A79" s="19" t="s">
        <v>43</v>
      </c>
      <c r="B79" s="14">
        <v>71</v>
      </c>
      <c r="C79" s="18" t="str">
        <f t="shared" si="6"/>
        <v xml:space="preserve"> 6 АТ ОЩАДБАНК</v>
      </c>
      <c r="D79" s="12" t="str">
        <f t="shared" si="7"/>
        <v>80</v>
      </c>
      <c r="E79" s="12" t="str">
        <f t="shared" si="8"/>
        <v>Діяльність охоронних служб та проведення розслідувань</v>
      </c>
      <c r="F79" s="15">
        <v>16792.706979999999</v>
      </c>
      <c r="G79" s="15">
        <v>16792.706979999999</v>
      </c>
      <c r="H79" s="15">
        <v>0</v>
      </c>
      <c r="I79" s="15">
        <v>245.29463999999999</v>
      </c>
      <c r="J79" s="15">
        <v>245.29463999999999</v>
      </c>
      <c r="K79" s="15">
        <v>0</v>
      </c>
      <c r="L79" s="15">
        <v>245.29463999999999</v>
      </c>
      <c r="M79" s="15">
        <v>245.29463999999999</v>
      </c>
      <c r="N79" s="15">
        <v>0</v>
      </c>
      <c r="O79" s="15">
        <v>16873.611570000001</v>
      </c>
      <c r="P79" s="15">
        <v>16873.611570000001</v>
      </c>
      <c r="Q79" s="15">
        <v>0</v>
      </c>
      <c r="R79" s="15">
        <v>245.29463999999999</v>
      </c>
      <c r="S79" s="15">
        <v>245.29463999999999</v>
      </c>
      <c r="T79" s="15">
        <v>0</v>
      </c>
      <c r="U79" s="15">
        <v>245.29463999999999</v>
      </c>
      <c r="V79" s="15">
        <v>245.29463999999999</v>
      </c>
      <c r="W79" s="15">
        <v>0</v>
      </c>
      <c r="X79" s="16"/>
    </row>
    <row r="80" spans="1:24" x14ac:dyDescent="0.25">
      <c r="A80" s="19" t="s">
        <v>42</v>
      </c>
      <c r="B80" s="14">
        <v>72</v>
      </c>
      <c r="C80" s="18" t="str">
        <f t="shared" si="6"/>
        <v xml:space="preserve"> 6 АТ ОЩАДБАНК</v>
      </c>
      <c r="D80" s="12" t="str">
        <f t="shared" si="7"/>
        <v>81</v>
      </c>
      <c r="E80" s="12" t="str">
        <f t="shared" si="8"/>
        <v>Обслуговування будинків і територій</v>
      </c>
      <c r="F80" s="15">
        <v>44500.390339999998</v>
      </c>
      <c r="G80" s="15">
        <v>44500.390339999998</v>
      </c>
      <c r="H80" s="15">
        <v>0</v>
      </c>
      <c r="I80" s="15">
        <v>13151.35039</v>
      </c>
      <c r="J80" s="15">
        <v>13151.35039</v>
      </c>
      <c r="K80" s="15">
        <v>0</v>
      </c>
      <c r="L80" s="15">
        <v>13151.35039</v>
      </c>
      <c r="M80" s="15">
        <v>13151.35039</v>
      </c>
      <c r="N80" s="15">
        <v>0</v>
      </c>
      <c r="O80" s="15">
        <v>44916.537329999999</v>
      </c>
      <c r="P80" s="15">
        <v>44916.537329999999</v>
      </c>
      <c r="Q80" s="15">
        <v>0</v>
      </c>
      <c r="R80" s="15">
        <v>13243.975479999999</v>
      </c>
      <c r="S80" s="15">
        <v>13243.975479999999</v>
      </c>
      <c r="T80" s="15">
        <v>0</v>
      </c>
      <c r="U80" s="15">
        <v>13243.975479999999</v>
      </c>
      <c r="V80" s="15">
        <v>13243.975479999999</v>
      </c>
      <c r="W80" s="15">
        <v>0</v>
      </c>
      <c r="X80" s="16"/>
    </row>
    <row r="81" spans="1:24" ht="24" x14ac:dyDescent="0.25">
      <c r="A81" s="19" t="s">
        <v>41</v>
      </c>
      <c r="B81" s="14">
        <v>73</v>
      </c>
      <c r="C81" s="18" t="str">
        <f t="shared" si="6"/>
        <v xml:space="preserve"> 6 АТ ОЩАДБАНК</v>
      </c>
      <c r="D81" s="12" t="str">
        <f t="shared" si="7"/>
        <v>82</v>
      </c>
      <c r="E81" s="12" t="str">
        <f t="shared" si="8"/>
        <v>Адміністративна та допоміжна офісна діяльність, інші допоміжні комерційні послуги</v>
      </c>
      <c r="F81" s="15">
        <v>335448.58308999997</v>
      </c>
      <c r="G81" s="15">
        <v>4020.0500699999998</v>
      </c>
      <c r="H81" s="15">
        <v>331428.53301999997</v>
      </c>
      <c r="I81" s="15">
        <v>331764.50332000002</v>
      </c>
      <c r="J81" s="15">
        <v>335.97030000000001</v>
      </c>
      <c r="K81" s="15">
        <v>331428.53301999997</v>
      </c>
      <c r="L81" s="15">
        <v>331764.50332000002</v>
      </c>
      <c r="M81" s="15">
        <v>335.97030000000001</v>
      </c>
      <c r="N81" s="15">
        <v>331428.53301999997</v>
      </c>
      <c r="O81" s="15">
        <v>340887.38026000001</v>
      </c>
      <c r="P81" s="15">
        <v>4024.9241099999999</v>
      </c>
      <c r="Q81" s="15">
        <v>336862.45614999998</v>
      </c>
      <c r="R81" s="15">
        <v>337198.42645000003</v>
      </c>
      <c r="S81" s="15">
        <v>335.97030000000001</v>
      </c>
      <c r="T81" s="15">
        <v>336862.45614999998</v>
      </c>
      <c r="U81" s="15">
        <v>337198.42645000003</v>
      </c>
      <c r="V81" s="15">
        <v>335.97030000000001</v>
      </c>
      <c r="W81" s="15">
        <v>336862.45614999998</v>
      </c>
      <c r="X81" s="16"/>
    </row>
    <row r="82" spans="1:24" x14ac:dyDescent="0.25">
      <c r="A82" s="19" t="s">
        <v>40</v>
      </c>
      <c r="B82" s="14">
        <v>74</v>
      </c>
      <c r="C82" s="18" t="str">
        <f t="shared" si="6"/>
        <v xml:space="preserve"> 6 АТ ОЩАДБАНК</v>
      </c>
      <c r="D82" s="12" t="str">
        <f t="shared" si="7"/>
        <v>84</v>
      </c>
      <c r="E82" s="12" t="str">
        <f t="shared" si="8"/>
        <v>Державне управління й оборона; обов'язкове соціальне страхування</v>
      </c>
      <c r="F82" s="15">
        <v>4759969.5010099998</v>
      </c>
      <c r="G82" s="15">
        <v>2227737.20469</v>
      </c>
      <c r="H82" s="15">
        <v>2532232.2963200002</v>
      </c>
      <c r="I82" s="15">
        <v>300</v>
      </c>
      <c r="J82" s="15">
        <v>300</v>
      </c>
      <c r="K82" s="15">
        <v>0</v>
      </c>
      <c r="L82" s="15">
        <v>300</v>
      </c>
      <c r="M82" s="15">
        <v>300</v>
      </c>
      <c r="N82" s="15">
        <v>0</v>
      </c>
      <c r="O82" s="15">
        <v>4762466.0340099996</v>
      </c>
      <c r="P82" s="15">
        <v>2230233.7376899999</v>
      </c>
      <c r="Q82" s="15">
        <v>2532232.2963200002</v>
      </c>
      <c r="R82" s="15">
        <v>300</v>
      </c>
      <c r="S82" s="15">
        <v>300</v>
      </c>
      <c r="T82" s="15">
        <v>0</v>
      </c>
      <c r="U82" s="15">
        <v>300</v>
      </c>
      <c r="V82" s="15">
        <v>300</v>
      </c>
      <c r="W82" s="15">
        <v>0</v>
      </c>
      <c r="X82" s="16"/>
    </row>
    <row r="83" spans="1:24" x14ac:dyDescent="0.25">
      <c r="A83" s="19" t="s">
        <v>39</v>
      </c>
      <c r="B83" s="14">
        <v>75</v>
      </c>
      <c r="C83" s="18" t="str">
        <f t="shared" si="6"/>
        <v xml:space="preserve"> 6 АТ ОЩАДБАНК</v>
      </c>
      <c r="D83" s="12" t="str">
        <f t="shared" si="7"/>
        <v>85</v>
      </c>
      <c r="E83" s="12" t="str">
        <f t="shared" si="8"/>
        <v>Освіта</v>
      </c>
      <c r="F83" s="15">
        <v>27121.788970000001</v>
      </c>
      <c r="G83" s="15">
        <v>27121.788970000001</v>
      </c>
      <c r="H83" s="15">
        <v>0</v>
      </c>
      <c r="I83" s="15">
        <v>2244.4585000000002</v>
      </c>
      <c r="J83" s="15">
        <v>2244.4585000000002</v>
      </c>
      <c r="K83" s="15">
        <v>0</v>
      </c>
      <c r="L83" s="15">
        <v>2244.4585000000002</v>
      </c>
      <c r="M83" s="15">
        <v>2244.4585000000002</v>
      </c>
      <c r="N83" s="15">
        <v>0</v>
      </c>
      <c r="O83" s="15">
        <v>27343.263620000002</v>
      </c>
      <c r="P83" s="15">
        <v>27343.263620000002</v>
      </c>
      <c r="Q83" s="15">
        <v>0</v>
      </c>
      <c r="R83" s="15">
        <v>2244.4585000000002</v>
      </c>
      <c r="S83" s="15">
        <v>2244.4585000000002</v>
      </c>
      <c r="T83" s="15">
        <v>0</v>
      </c>
      <c r="U83" s="15">
        <v>2244.4585000000002</v>
      </c>
      <c r="V83" s="15">
        <v>2244.4585000000002</v>
      </c>
      <c r="W83" s="15">
        <v>0</v>
      </c>
      <c r="X83" s="16"/>
    </row>
    <row r="84" spans="1:24" x14ac:dyDescent="0.25">
      <c r="A84" s="19" t="s">
        <v>38</v>
      </c>
      <c r="B84" s="14">
        <v>76</v>
      </c>
      <c r="C84" s="18" t="str">
        <f t="shared" si="6"/>
        <v xml:space="preserve"> 6 АТ ОЩАДБАНК</v>
      </c>
      <c r="D84" s="12" t="str">
        <f t="shared" si="7"/>
        <v>86</v>
      </c>
      <c r="E84" s="12" t="str">
        <f t="shared" si="8"/>
        <v>Охорона здоров'я</v>
      </c>
      <c r="F84" s="15">
        <v>383180.88738999999</v>
      </c>
      <c r="G84" s="15">
        <v>383180.88738999999</v>
      </c>
      <c r="H84" s="15">
        <v>0</v>
      </c>
      <c r="I84" s="15">
        <v>16238.56688</v>
      </c>
      <c r="J84" s="15">
        <v>16238.56688</v>
      </c>
      <c r="K84" s="15">
        <v>0</v>
      </c>
      <c r="L84" s="15">
        <v>16238.56688</v>
      </c>
      <c r="M84" s="15">
        <v>16238.56688</v>
      </c>
      <c r="N84" s="15">
        <v>0</v>
      </c>
      <c r="O84" s="15">
        <v>383270.24935</v>
      </c>
      <c r="P84" s="15">
        <v>383270.24935</v>
      </c>
      <c r="Q84" s="15">
        <v>0</v>
      </c>
      <c r="R84" s="15">
        <v>16236.843010000001</v>
      </c>
      <c r="S84" s="15">
        <v>16236.843010000001</v>
      </c>
      <c r="T84" s="15">
        <v>0</v>
      </c>
      <c r="U84" s="15">
        <v>16236.843010000001</v>
      </c>
      <c r="V84" s="15">
        <v>16236.843010000001</v>
      </c>
      <c r="W84" s="15">
        <v>0</v>
      </c>
      <c r="X84" s="16"/>
    </row>
    <row r="85" spans="1:24" x14ac:dyDescent="0.25">
      <c r="A85" s="19" t="s">
        <v>37</v>
      </c>
      <c r="B85" s="14">
        <v>77</v>
      </c>
      <c r="C85" s="18" t="str">
        <f t="shared" si="6"/>
        <v xml:space="preserve"> 6 АТ ОЩАДБАНК</v>
      </c>
      <c r="D85" s="12" t="str">
        <f t="shared" si="7"/>
        <v>87</v>
      </c>
      <c r="E85" s="12" t="str">
        <f t="shared" si="8"/>
        <v>Надання послуг догляду із забезпеченням проживання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6"/>
    </row>
    <row r="86" spans="1:24" x14ac:dyDescent="0.25">
      <c r="A86" s="19" t="s">
        <v>36</v>
      </c>
      <c r="B86" s="14">
        <v>78</v>
      </c>
      <c r="C86" s="18" t="str">
        <f t="shared" si="6"/>
        <v xml:space="preserve"> 6 АТ ОЩАДБАНК</v>
      </c>
      <c r="D86" s="12" t="str">
        <f t="shared" si="7"/>
        <v>88</v>
      </c>
      <c r="E86" s="12" t="str">
        <f t="shared" si="8"/>
        <v>Надання соціальної допомоги без забезпечення проживання</v>
      </c>
      <c r="F86" s="15">
        <v>11875.004370000001</v>
      </c>
      <c r="G86" s="15">
        <v>11875.004370000001</v>
      </c>
      <c r="H86" s="15">
        <v>0</v>
      </c>
      <c r="I86" s="15">
        <v>7005.9360999999999</v>
      </c>
      <c r="J86" s="15">
        <v>7005.9360999999999</v>
      </c>
      <c r="K86" s="15">
        <v>0</v>
      </c>
      <c r="L86" s="15">
        <v>7005.9360999999999</v>
      </c>
      <c r="M86" s="15">
        <v>7005.9360999999999</v>
      </c>
      <c r="N86" s="15">
        <v>0</v>
      </c>
      <c r="O86" s="15">
        <v>11872.407929999999</v>
      </c>
      <c r="P86" s="15">
        <v>11872.407929999999</v>
      </c>
      <c r="Q86" s="15">
        <v>0</v>
      </c>
      <c r="R86" s="15">
        <v>7005.9360999999999</v>
      </c>
      <c r="S86" s="15">
        <v>7005.9360999999999</v>
      </c>
      <c r="T86" s="15">
        <v>0</v>
      </c>
      <c r="U86" s="15">
        <v>7005.9360999999999</v>
      </c>
      <c r="V86" s="15">
        <v>7005.9360999999999</v>
      </c>
      <c r="W86" s="15">
        <v>0</v>
      </c>
      <c r="X86" s="16"/>
    </row>
    <row r="87" spans="1:24" x14ac:dyDescent="0.25">
      <c r="A87" s="19" t="s">
        <v>35</v>
      </c>
      <c r="B87" s="14">
        <v>79</v>
      </c>
      <c r="C87" s="18" t="str">
        <f t="shared" si="6"/>
        <v xml:space="preserve"> 6 АТ ОЩАДБАНК</v>
      </c>
      <c r="D87" s="12" t="str">
        <f t="shared" si="7"/>
        <v>90</v>
      </c>
      <c r="E87" s="12" t="str">
        <f t="shared" si="8"/>
        <v>Діяльність у сфері творчості, мистецтва та розваг</v>
      </c>
      <c r="F87" s="15">
        <v>352.27578</v>
      </c>
      <c r="G87" s="15">
        <v>352.27578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351.17466000000002</v>
      </c>
      <c r="P87" s="15">
        <v>351.17466000000002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6"/>
    </row>
    <row r="88" spans="1:24" x14ac:dyDescent="0.25">
      <c r="A88" s="19" t="s">
        <v>34</v>
      </c>
      <c r="B88" s="14">
        <v>80</v>
      </c>
      <c r="C88" s="18" t="str">
        <f t="shared" si="6"/>
        <v xml:space="preserve"> 6 АТ ОЩАДБАНК</v>
      </c>
      <c r="D88" s="12" t="str">
        <f t="shared" si="7"/>
        <v>91</v>
      </c>
      <c r="E88" s="12" t="str">
        <f t="shared" si="8"/>
        <v>Функціювання бібліотек, архівів, музеїв та інших закладів культури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6"/>
    </row>
    <row r="89" spans="1:24" x14ac:dyDescent="0.25">
      <c r="A89" s="19" t="s">
        <v>33</v>
      </c>
      <c r="B89" s="14">
        <v>81</v>
      </c>
      <c r="C89" s="18" t="str">
        <f t="shared" si="6"/>
        <v xml:space="preserve"> 6 АТ ОЩАДБАНК</v>
      </c>
      <c r="D89" s="12" t="str">
        <f t="shared" si="7"/>
        <v>92</v>
      </c>
      <c r="E89" s="12" t="str">
        <f t="shared" si="8"/>
        <v>Організування азартних ігор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6"/>
    </row>
    <row r="90" spans="1:24" x14ac:dyDescent="0.25">
      <c r="A90" s="19" t="s">
        <v>32</v>
      </c>
      <c r="B90" s="14">
        <v>82</v>
      </c>
      <c r="C90" s="18" t="str">
        <f t="shared" si="6"/>
        <v xml:space="preserve"> 6 АТ ОЩАДБАНК</v>
      </c>
      <c r="D90" s="12" t="str">
        <f t="shared" si="7"/>
        <v>93</v>
      </c>
      <c r="E90" s="12" t="str">
        <f t="shared" si="8"/>
        <v>Діяльність у сфері спорту, організування відпочинку та розваг</v>
      </c>
      <c r="F90" s="15">
        <v>20367.54782</v>
      </c>
      <c r="G90" s="15">
        <v>20367.54782</v>
      </c>
      <c r="H90" s="15">
        <v>0</v>
      </c>
      <c r="I90" s="15">
        <v>562.31453999999997</v>
      </c>
      <c r="J90" s="15">
        <v>562.31453999999997</v>
      </c>
      <c r="K90" s="15">
        <v>0</v>
      </c>
      <c r="L90" s="15">
        <v>562.31453999999997</v>
      </c>
      <c r="M90" s="15">
        <v>562.31453999999997</v>
      </c>
      <c r="N90" s="15">
        <v>0</v>
      </c>
      <c r="O90" s="15">
        <v>20310.311799999999</v>
      </c>
      <c r="P90" s="15">
        <v>20310.311799999999</v>
      </c>
      <c r="Q90" s="15">
        <v>0</v>
      </c>
      <c r="R90" s="15">
        <v>562.31453999999997</v>
      </c>
      <c r="S90" s="15">
        <v>562.31453999999997</v>
      </c>
      <c r="T90" s="15">
        <v>0</v>
      </c>
      <c r="U90" s="15">
        <v>562.31453999999997</v>
      </c>
      <c r="V90" s="15">
        <v>562.31453999999997</v>
      </c>
      <c r="W90" s="15">
        <v>0</v>
      </c>
      <c r="X90" s="16"/>
    </row>
    <row r="91" spans="1:24" x14ac:dyDescent="0.25">
      <c r="A91" s="19" t="s">
        <v>31</v>
      </c>
      <c r="B91" s="14">
        <v>83</v>
      </c>
      <c r="C91" s="18" t="str">
        <f t="shared" si="6"/>
        <v xml:space="preserve"> 6 АТ ОЩАДБАНК</v>
      </c>
      <c r="D91" s="12" t="str">
        <f t="shared" si="7"/>
        <v>94</v>
      </c>
      <c r="E91" s="12" t="str">
        <f t="shared" si="8"/>
        <v>Діяльність громадських організацій</v>
      </c>
      <c r="F91" s="15">
        <v>38.556139999999999</v>
      </c>
      <c r="G91" s="15">
        <v>38.556139999999999</v>
      </c>
      <c r="H91" s="15">
        <v>0</v>
      </c>
      <c r="I91" s="15">
        <v>21.586490000000001</v>
      </c>
      <c r="J91" s="15">
        <v>21.586490000000001</v>
      </c>
      <c r="K91" s="15">
        <v>0</v>
      </c>
      <c r="L91" s="15">
        <v>21.586490000000001</v>
      </c>
      <c r="M91" s="15">
        <v>21.586490000000001</v>
      </c>
      <c r="N91" s="15">
        <v>0</v>
      </c>
      <c r="O91" s="15">
        <v>38.991869999999999</v>
      </c>
      <c r="P91" s="15">
        <v>38.991869999999999</v>
      </c>
      <c r="Q91" s="15">
        <v>0</v>
      </c>
      <c r="R91" s="15">
        <v>21.586490000000001</v>
      </c>
      <c r="S91" s="15">
        <v>21.586490000000001</v>
      </c>
      <c r="T91" s="15">
        <v>0</v>
      </c>
      <c r="U91" s="15">
        <v>21.586490000000001</v>
      </c>
      <c r="V91" s="15">
        <v>21.586490000000001</v>
      </c>
      <c r="W91" s="15">
        <v>0</v>
      </c>
      <c r="X91" s="16"/>
    </row>
    <row r="92" spans="1:24" ht="24" x14ac:dyDescent="0.25">
      <c r="A92" s="19" t="s">
        <v>30</v>
      </c>
      <c r="B92" s="14">
        <v>84</v>
      </c>
      <c r="C92" s="18" t="str">
        <f t="shared" si="6"/>
        <v xml:space="preserve"> 6 АТ ОЩАДБАНК</v>
      </c>
      <c r="D92" s="12" t="str">
        <f t="shared" si="7"/>
        <v>95</v>
      </c>
      <c r="E92" s="12" t="str">
        <f t="shared" si="8"/>
        <v>Ремонт комп'ютерів, побутових виробів і предметів особистого вжитку</v>
      </c>
      <c r="F92" s="15">
        <v>12143.093940000001</v>
      </c>
      <c r="G92" s="15">
        <v>12143.093940000001</v>
      </c>
      <c r="H92" s="15">
        <v>0</v>
      </c>
      <c r="I92" s="15">
        <v>969.46509000000003</v>
      </c>
      <c r="J92" s="15">
        <v>969.46509000000003</v>
      </c>
      <c r="K92" s="15">
        <v>0</v>
      </c>
      <c r="L92" s="15">
        <v>969.46509000000003</v>
      </c>
      <c r="M92" s="15">
        <v>969.46509000000003</v>
      </c>
      <c r="N92" s="15">
        <v>0</v>
      </c>
      <c r="O92" s="15">
        <v>12133.8464</v>
      </c>
      <c r="P92" s="15">
        <v>12133.8464</v>
      </c>
      <c r="Q92" s="15">
        <v>0</v>
      </c>
      <c r="R92" s="15">
        <v>969.46509000000003</v>
      </c>
      <c r="S92" s="15">
        <v>969.46509000000003</v>
      </c>
      <c r="T92" s="15">
        <v>0</v>
      </c>
      <c r="U92" s="15">
        <v>969.46509000000003</v>
      </c>
      <c r="V92" s="15">
        <v>969.46509000000003</v>
      </c>
      <c r="W92" s="15">
        <v>0</v>
      </c>
      <c r="X92" s="16"/>
    </row>
    <row r="93" spans="1:24" x14ac:dyDescent="0.25">
      <c r="A93" s="19" t="s">
        <v>29</v>
      </c>
      <c r="B93" s="14">
        <v>85</v>
      </c>
      <c r="C93" s="18" t="str">
        <f t="shared" si="6"/>
        <v xml:space="preserve"> 6 АТ ОЩАДБАНК</v>
      </c>
      <c r="D93" s="12" t="str">
        <f t="shared" si="7"/>
        <v>96</v>
      </c>
      <c r="E93" s="12" t="str">
        <f t="shared" si="8"/>
        <v>Надання інших індивідуальних послуг</v>
      </c>
      <c r="F93" s="15">
        <v>71175.242280000006</v>
      </c>
      <c r="G93" s="15">
        <v>71175.242280000006</v>
      </c>
      <c r="H93" s="15">
        <v>0</v>
      </c>
      <c r="I93" s="15">
        <v>3435.6310699999999</v>
      </c>
      <c r="J93" s="15">
        <v>3435.6310699999999</v>
      </c>
      <c r="K93" s="15">
        <v>0</v>
      </c>
      <c r="L93" s="15">
        <v>3435.6310699999999</v>
      </c>
      <c r="M93" s="15">
        <v>3435.6310699999999</v>
      </c>
      <c r="N93" s="15">
        <v>0</v>
      </c>
      <c r="O93" s="15">
        <v>71241.240359999996</v>
      </c>
      <c r="P93" s="15">
        <v>71241.240359999996</v>
      </c>
      <c r="Q93" s="15">
        <v>0</v>
      </c>
      <c r="R93" s="15">
        <v>3435.2488699999999</v>
      </c>
      <c r="S93" s="15">
        <v>3435.2488699999999</v>
      </c>
      <c r="T93" s="15">
        <v>0</v>
      </c>
      <c r="U93" s="15">
        <v>3435.2488699999999</v>
      </c>
      <c r="V93" s="15">
        <v>3435.2488699999999</v>
      </c>
      <c r="W93" s="15">
        <v>0</v>
      </c>
      <c r="X93" s="16"/>
    </row>
    <row r="94" spans="1:24" ht="24" x14ac:dyDescent="0.25">
      <c r="A94" s="19" t="s">
        <v>28</v>
      </c>
      <c r="B94" s="14">
        <v>86</v>
      </c>
      <c r="C94" s="18" t="str">
        <f t="shared" si="6"/>
        <v xml:space="preserve"> 6 АТ ОЩАДБАНК</v>
      </c>
      <c r="D94" s="12" t="str">
        <f t="shared" si="7"/>
        <v>97</v>
      </c>
      <c r="E94" s="12" t="str">
        <f t="shared" si="8"/>
        <v>Діяльність домашніх господарств як роботодавців для домашньої прислуги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6"/>
    </row>
    <row r="95" spans="1:24" ht="24" x14ac:dyDescent="0.25">
      <c r="A95" s="19" t="s">
        <v>27</v>
      </c>
      <c r="B95" s="14">
        <v>87</v>
      </c>
      <c r="C95" s="18" t="str">
        <f t="shared" si="6"/>
        <v xml:space="preserve"> 6 АТ ОЩАДБАНК</v>
      </c>
      <c r="D95" s="12" t="str">
        <f t="shared" si="7"/>
        <v>98</v>
      </c>
      <c r="E95" s="12" t="str">
        <f t="shared" si="8"/>
        <v>Діяльність домашніх господарств як виробників товарів та послуг для власного споживання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6"/>
    </row>
    <row r="96" spans="1:24" x14ac:dyDescent="0.25">
      <c r="A96" s="19" t="s">
        <v>26</v>
      </c>
      <c r="B96" s="14">
        <v>88</v>
      </c>
      <c r="C96" s="18" t="str">
        <f t="shared" si="6"/>
        <v xml:space="preserve"> 6 АТ ОЩАДБАНК</v>
      </c>
      <c r="D96" s="12" t="str">
        <f t="shared" si="7"/>
        <v>99</v>
      </c>
      <c r="E96" s="12" t="str">
        <f t="shared" si="8"/>
        <v>Діяльність екстериторіальних організацій і органів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6"/>
    </row>
    <row r="97" spans="1:24" ht="24" x14ac:dyDescent="0.25">
      <c r="A97" s="19" t="s">
        <v>25</v>
      </c>
      <c r="B97" s="14">
        <v>89</v>
      </c>
      <c r="C97" s="18" t="str">
        <f t="shared" si="6"/>
        <v xml:space="preserve"> 6 АТ ОЩАДБАНК</v>
      </c>
      <c r="D97" s="12" t="str">
        <f t="shared" si="7"/>
        <v>Інше</v>
      </c>
      <c r="E97" s="12" t="str">
        <f t="shared" si="8"/>
        <v>Інше (для фізичних осіб (у т. ч. суб`єктів незалежної професійної діяльності) та нерезидентів)</v>
      </c>
      <c r="F97" s="15">
        <v>26142133.82528</v>
      </c>
      <c r="G97" s="15">
        <v>24788729.425549999</v>
      </c>
      <c r="H97" s="15">
        <v>1353404.3997299999</v>
      </c>
      <c r="I97" s="15">
        <v>3835191.9126200001</v>
      </c>
      <c r="J97" s="15">
        <v>2482770.3277099999</v>
      </c>
      <c r="K97" s="15">
        <v>1352421.58491</v>
      </c>
      <c r="L97" s="15">
        <v>3835191.9126200001</v>
      </c>
      <c r="M97" s="15">
        <v>2482770.3277099999</v>
      </c>
      <c r="N97" s="15">
        <v>1352421.58491</v>
      </c>
      <c r="O97" s="15">
        <v>26468347.976050001</v>
      </c>
      <c r="P97" s="15">
        <v>25115232.17289</v>
      </c>
      <c r="Q97" s="15">
        <v>1353115.8031599999</v>
      </c>
      <c r="R97" s="15">
        <v>3836303.2024099999</v>
      </c>
      <c r="S97" s="15">
        <v>2484170.1011800002</v>
      </c>
      <c r="T97" s="15">
        <v>1352133.1012299999</v>
      </c>
      <c r="U97" s="15">
        <v>3836303.2024099999</v>
      </c>
      <c r="V97" s="15">
        <v>2484170.1011800002</v>
      </c>
      <c r="W97" s="15">
        <v>1352133.1012299999</v>
      </c>
      <c r="X97" s="16"/>
    </row>
    <row r="98" spans="1:24" x14ac:dyDescent="0.25">
      <c r="A98" s="19" t="s">
        <v>24</v>
      </c>
      <c r="B98" s="14">
        <v>90</v>
      </c>
      <c r="C98" s="18" t="str">
        <f t="shared" si="6"/>
        <v xml:space="preserve"> 6 АТ ОЩАДБАНК</v>
      </c>
      <c r="D98" s="12" t="str">
        <f t="shared" si="7"/>
        <v>Інше</v>
      </c>
      <c r="E98" s="12" t="str">
        <f t="shared" si="8"/>
        <v>Інше (для новостворюванних суб`єктів господарювання)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6"/>
    </row>
    <row r="100" spans="1:24" ht="28.5" customHeight="1" x14ac:dyDescent="0.25">
      <c r="C100" s="23" t="s">
        <v>13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4" ht="15.75" customHeight="1" x14ac:dyDescent="0.25">
      <c r="C101" s="13" t="s">
        <v>14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24" ht="15.75" customHeight="1" x14ac:dyDescent="0.25">
      <c r="B102" s="7"/>
      <c r="C102" s="13" t="s">
        <v>15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24" ht="15.75" customHeight="1" x14ac:dyDescent="0.25">
      <c r="B103" s="7"/>
      <c r="C103" s="13" t="s">
        <v>16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24" ht="15.75" customHeight="1" x14ac:dyDescent="0.25">
      <c r="B104" s="7"/>
      <c r="C104" s="13" t="s">
        <v>17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24" ht="15.75" customHeight="1" x14ac:dyDescent="0.25">
      <c r="C105" s="13" t="s">
        <v>22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</sheetData>
  <mergeCells count="13">
    <mergeCell ref="B1:C1"/>
    <mergeCell ref="C100:W100"/>
    <mergeCell ref="B6:B7"/>
    <mergeCell ref="C6:C7"/>
    <mergeCell ref="D6:D7"/>
    <mergeCell ref="E6:E7"/>
    <mergeCell ref="F6:H6"/>
    <mergeCell ref="L6:N6"/>
    <mergeCell ref="O6:Q6"/>
    <mergeCell ref="U6:W6"/>
    <mergeCell ref="R6:T6"/>
    <mergeCell ref="I6:K6"/>
    <mergeCell ref="C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2025-03-17T08:07:01Z</dcterms:created>
  <dcterms:modified xsi:type="dcterms:W3CDTF">2025-03-17T08:07:01Z</dcterms:modified>
</cp:coreProperties>
</file>