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OB46\Statistical Reporting\Борщ І В\Додатки\01032025\Додаток 9\"/>
    </mc:Choice>
  </mc:AlternateContent>
  <bookViews>
    <workbookView xWindow="0" yWindow="0" windowWidth="19440" windowHeight="11100"/>
  </bookViews>
  <sheets>
    <sheet name="Form" sheetId="1" r:id="rId1"/>
  </sheets>
  <definedNames>
    <definedName name="__FT1__">Form!$A$10:$AU$10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<sst xmlns="http://schemas.openxmlformats.org/spreadsheetml/2006/main" count="156" uniqueCount="112">
  <si>
    <t>Таблиця</t>
  </si>
  <si>
    <t>(тис.грн)</t>
  </si>
  <si>
    <t>№ з/п</t>
  </si>
  <si>
    <t>Найменування банку</t>
  </si>
  <si>
    <t>Розділ економічної діяльності</t>
  </si>
  <si>
    <t>Назва розділу економічної діяльності</t>
  </si>
  <si>
    <t>усього</t>
  </si>
  <si>
    <t>національна валюта</t>
  </si>
  <si>
    <t>іноземна валюта</t>
  </si>
  <si>
    <t>станом на</t>
  </si>
  <si>
    <t>Залишки коштів за кредитами</t>
  </si>
  <si>
    <t>Резерви за кредитами</t>
  </si>
  <si>
    <t>стадія 1</t>
  </si>
  <si>
    <t>стадія 2</t>
  </si>
  <si>
    <t>стадія 3</t>
  </si>
  <si>
    <t>спрощений  підхід</t>
  </si>
  <si>
    <t>розріз не визначений</t>
  </si>
  <si>
    <t>Розподіл кредитів, наданих суб'єктам господарювання*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за видами економічної діяльності</t>
  </si>
  <si>
    <t>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</si>
  <si>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</si>
  <si>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POCI-активи </t>
  </si>
  <si>
    <t>POCI-активи</t>
  </si>
  <si>
    <t>ZZ: 6 АТ ОЩАДБАНК Інше (для новостворюванних суб`єктів господарювання)</t>
  </si>
  <si>
    <t>YY: 6 АТ ОЩАДБАНК Інше (для фізичних осіб (у т. ч. суб`єктів незалежної професійної діяльності) та нерезидентів)</t>
  </si>
  <si>
    <t>99: 6 АТ ОЩАДБАНК Діяльність екстериторіальних організацій і органів</t>
  </si>
  <si>
    <t>98: 6 АТ ОЩАДБАНК Діяльність домашніх господарств як виробників товарів та послуг для власного споживання</t>
  </si>
  <si>
    <t>97: 6 АТ ОЩАДБАНК Діяльність домашніх господарств як роботодавців для домашньої прислуги</t>
  </si>
  <si>
    <t>96: 6 АТ ОЩАДБАНК Надання інших індивідуальних послуг</t>
  </si>
  <si>
    <t>95: 6 АТ ОЩАДБАНК Ремонт комп'ютерів, побутових виробів і предметів особистого вжитку</t>
  </si>
  <si>
    <t>94: 6 АТ ОЩАДБАНК Діяльність громадських організацій</t>
  </si>
  <si>
    <t>93: 6 АТ ОЩАДБАНК Діяльність у сфері спорту, організування відпочинку та розваг</t>
  </si>
  <si>
    <t>92: 6 АТ ОЩАДБАНК Організування азартних ігор</t>
  </si>
  <si>
    <t>91: 6 АТ ОЩАДБАНК Функціювання бібліотек, архівів, музеїв та інших закладів культури</t>
  </si>
  <si>
    <t>90: 6 АТ ОЩАДБАНК Діяльність у сфері творчості, мистецтва та розваг</t>
  </si>
  <si>
    <t>88: 6 АТ ОЩАДБАНК Надання соціальної допомоги без забезпечення проживання</t>
  </si>
  <si>
    <t>87: 6 АТ ОЩАДБАНК Надання послуг догляду із забезпеченням проживання</t>
  </si>
  <si>
    <t>86: 6 АТ ОЩАДБАНК Охорона здоров'я</t>
  </si>
  <si>
    <t>85: 6 АТ ОЩАДБАНК Освіта</t>
  </si>
  <si>
    <t>84: 6 АТ ОЩАДБАНК Державне управління й оборона; обов'язкове соціальне страхування</t>
  </si>
  <si>
    <t>82: 6 АТ ОЩАДБАНК Адміністративна та допоміжна офісна діяльність, інші допоміжні комерційні послуги</t>
  </si>
  <si>
    <t>81: 6 АТ ОЩАДБАНК Обслуговування будинків і територій</t>
  </si>
  <si>
    <t>80: 6 АТ ОЩАДБАНК Діяльність охоронних служб та проведення розслідувань</t>
  </si>
  <si>
    <t>79: 6 АТ ОЩАДБАНК Діяльність туристичних агентств, туристичних операторів, надання інших послуг із бронювання та пов'язана з цим діяльність</t>
  </si>
  <si>
    <t>78: 6 АТ ОЩАДБАНК Діяльність із працевлаштування</t>
  </si>
  <si>
    <t>77: 6 АТ ОЩАДБАНК Оренда, прокат і лізинг</t>
  </si>
  <si>
    <t>75: 6 АТ ОЩАДБАНК Ветеринарна діяльність</t>
  </si>
  <si>
    <t>74: 6 АТ ОЩАДБАНК Інша професійна, наукова та технічна діяльність</t>
  </si>
  <si>
    <t>73: 6 АТ ОЩАДБАНК Рекламна діяльність і дослідження кон'юнктури ринку</t>
  </si>
  <si>
    <t>72: 6 АТ ОЩАДБАНК Наукові дослідження та розробки</t>
  </si>
  <si>
    <t>71: 6 АТ ОЩАДБАНК Діяльність у сферах архітектури та інжинірингу; технічні випробування та дослідження</t>
  </si>
  <si>
    <t>70: 6 АТ ОЩАДБАНК Діяльність головних управлінь (хед-офісів); консультування з питань керування</t>
  </si>
  <si>
    <t>69: 6 АТ ОЩАДБАНК Діяльність у сферах права та бухгалтерського обліку</t>
  </si>
  <si>
    <t>68: 6 АТ ОЩАДБАНК Операції з нерухомим майном</t>
  </si>
  <si>
    <t>66: 6 АТ ОЩАДБАНК Допоміжна діяльність у сферах фінансових послуг і страхування</t>
  </si>
  <si>
    <t>65: 6 АТ ОЩАДБАНК Страхування, перестрахування та недержавне пенсійне забезпечення, крім обов'язкового соціального страхування</t>
  </si>
  <si>
    <t>64: 6 АТ ОЩАДБАНК Надання фінансових послуг, крім страхування та пенсійного забезпечення</t>
  </si>
  <si>
    <t>63: 6 АТ ОЩАДБАНК Надання інформаційних послуг</t>
  </si>
  <si>
    <t>62: 6 АТ ОЩАДБАНК Комп'ютерне програмування, консультування та пов'язана з ними діяльність</t>
  </si>
  <si>
    <t>61: 6 АТ ОЩАДБАНК Телекомунікації (електрозв'язок)</t>
  </si>
  <si>
    <t>60: 6 АТ ОЩАДБАНК Діяльність у сфері радіомовлення та телевізійного мовлення</t>
  </si>
  <si>
    <t>59: 6 АТ ОЩАДБАНК Виробництво кіно- та відеофільмів, телевізійних програм, видання звукозаписів</t>
  </si>
  <si>
    <t>58: 6 АТ ОЩАДБАНК Видавнича діяльність</t>
  </si>
  <si>
    <t>56: 6 АТ ОЩАДБАНК Діяльність із забезпечення стравами та напоями</t>
  </si>
  <si>
    <t>55: 6 АТ ОЩАДБАНК Тимчасове розміщування</t>
  </si>
  <si>
    <t>53: 6 АТ ОЩАДБАНК Поштова та кур'єрська діяльність</t>
  </si>
  <si>
    <t>52: 6 АТ ОЩАДБАНК Складське господарство та допоміжна діяльність у сфері транспорту</t>
  </si>
  <si>
    <t>51: 6 АТ ОЩАДБАНК Авіаційний транспорт</t>
  </si>
  <si>
    <t>50: 6 АТ ОЩАДБАНК Водний транспорт</t>
  </si>
  <si>
    <t>49: 6 АТ ОЩАДБАНК Наземний і трубопровідний транспорт</t>
  </si>
  <si>
    <t>47: 6 АТ ОЩАДБАНК Роздрібна торгівля, крім торгівлі автотранспортними засобами та мотоциклами</t>
  </si>
  <si>
    <t>46: 6 АТ ОЩАДБАНК Оптова торгівля, крім торгівлі автотранспортними засобами та мотоциклами</t>
  </si>
  <si>
    <t>45: 6 АТ ОЩАДБАНК Оптова та роздрібна торгівля автотранспортними засобами та мотоциклами, їх ремонт</t>
  </si>
  <si>
    <t>43: 6 АТ ОЩАДБАНК Спеціалізовані будівельні роботи</t>
  </si>
  <si>
    <t>42: 6 АТ ОЩАДБАНК Будівництво споруд</t>
  </si>
  <si>
    <t>41: 6 АТ ОЩАДБАНК Будівництво будівель</t>
  </si>
  <si>
    <t>39: 6 АТ ОЩАДБАНК Інша діяльність щодо поводження з відходами</t>
  </si>
  <si>
    <t>38: 6 АТ ОЩАДБАНК Збирання, оброблення й видалення відходів; відновлення матеріалів</t>
  </si>
  <si>
    <t>37: 6 АТ ОЩАДБАНК Каналізація, відведення й очищення стічних вод</t>
  </si>
  <si>
    <t>36: 6 АТ ОЩАДБАНК Забір, очищення та постачання води</t>
  </si>
  <si>
    <t>35: 6 АТ ОЩАДБАНК Постачання електроенергії, газу, пари та кондиційованого повітря</t>
  </si>
  <si>
    <t>33: 6 АТ ОЩАДБАНК Ремонт і монтаж машин і устатковання</t>
  </si>
  <si>
    <t>32: 6 АТ ОЩАДБАНК Виробництво іншої продукції</t>
  </si>
  <si>
    <t>31: 6 АТ ОЩАДБАНК Виробництво меблів</t>
  </si>
  <si>
    <t>30: 6 АТ ОЩАДБАНК Виробництво інших транспортних засобів</t>
  </si>
  <si>
    <t>29: 6 АТ ОЩАДБАНК Виробництво автотранспортних засобів, причепів і напівпричепів</t>
  </si>
  <si>
    <t>28: 6 АТ ОЩАДБАНК Виробництво машин і устатковання, н.в.і.у.</t>
  </si>
  <si>
    <t>27: 6 АТ ОЩАДБАНК Виробництво електричного устатковання</t>
  </si>
  <si>
    <t>26: 6 АТ ОЩАДБАНК Виробництво комп'ютерів, електронної та оптичної продукції</t>
  </si>
  <si>
    <t>25: 6 АТ ОЩАДБАНК Виробництво готових металевих виробів, крім машин і устатковання</t>
  </si>
  <si>
    <t>24: 6 АТ ОЩАДБАНК Металургійне виробництво</t>
  </si>
  <si>
    <t>23: 6 АТ ОЩАДБАНК Виробництво іншої неметалевої мінеральної продукції</t>
  </si>
  <si>
    <t>22: 6 АТ ОЩАДБАНК Виробництво гумових і пластмасових виробів</t>
  </si>
  <si>
    <t>21: 6 АТ ОЩАДБАНК Виробництво основних фармацевтичних продуктів і фармацевтичних препаратів</t>
  </si>
  <si>
    <t>20: 6 АТ ОЩАДБАНК Виробництво хімічних речовин і хімічної продукції</t>
  </si>
  <si>
    <t>19: 6 АТ ОЩАДБАНК Виробництво коксу та продуктів нафтоперероблення</t>
  </si>
  <si>
    <t>18: 6 АТ ОЩАДБАНК Поліграфічна діяльність, тиражування записаної інформації</t>
  </si>
  <si>
    <t>17: 6 АТ ОЩАДБАНК Виробництво паперу та паперових виробів</t>
  </si>
  <si>
    <t>16: 6 АТ ОЩАДБАНК 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</si>
  <si>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15: 6 АТ ОЩАДБАНК Виробництво шкіри, виробів зі шкіри та інших матеріалів</t>
  </si>
  <si>
    <t>14: 6 АТ ОЩАДБАНК Виробництво одягу</t>
  </si>
  <si>
    <t>13: 6 АТ ОЩАДБАНК Текстильне виробництво</t>
  </si>
  <si>
    <t>12: 6 АТ ОЩАДБАНК Виробництво тютюнових виробів</t>
  </si>
  <si>
    <t>11: 6 АТ ОЩАДБАНК Виробництво напоїв</t>
  </si>
  <si>
    <t>10: 6 АТ ОЩАДБАНК Виробництво харчових продуктів</t>
  </si>
  <si>
    <t>09: 6 АТ ОЩАДБАНК Надання допоміжних послуг у сфері добувної промисловості та розроблення кар'єрів</t>
  </si>
  <si>
    <t>08: 6 АТ ОЩАДБАНК Добування інших корисних копалин та розроблення кар'єрів</t>
  </si>
  <si>
    <t>07: 6 АТ ОЩАДБАНК Добування металевих руд</t>
  </si>
  <si>
    <t>06: 6 АТ ОЩАДБАНК Добування сирої нафти та природного газу</t>
  </si>
  <si>
    <t>05: 6 АТ ОЩАДБАНК Добування кам'яного та бурого вугілля</t>
  </si>
  <si>
    <t>03: 6 АТ ОЩАДБАНК Рибне господарство</t>
  </si>
  <si>
    <t>02: 6 АТ ОЩАДБАНК Лісове господарство та лісозаготівлі</t>
  </si>
  <si>
    <t>01: 6 АТ ОЩАДБАНК Сільське господарство, мисливство та надання пов'язаних із ними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</si>
</sst>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</font>
    <font>
      <sz val="9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/>
    </xf>
    <xf numFmtId="4" fontId="9" fillId="2" borderId="2" xfId="1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10" fillId="0" borderId="0" xfId="0" applyFont="1" applyFill="1"/>
    <xf numFmtId="4" fontId="9" fillId="2" borderId="5" xfId="1" applyNumberFormat="1" applyFont="1" applyFill="1" applyBorder="1" applyAlignment="1">
      <alignment horizontal="center" wrapText="1"/>
    </xf>
    <xf numFmtId="4" fontId="9" fillId="2" borderId="3" xfId="1" applyNumberFormat="1" applyFont="1" applyFill="1" applyBorder="1" applyAlignment="1">
      <alignment horizontal="center" wrapText="1"/>
    </xf>
    <xf numFmtId="4" fontId="9" fillId="2" borderId="4" xfId="1" applyNumberFormat="1" applyFont="1" applyFill="1" applyBorder="1" applyAlignment="1">
      <alignment horizontal="center" wrapText="1"/>
    </xf>
    <xf numFmtId="4" fontId="9" fillId="2" borderId="2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22" fontId="0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</cellXfs>
  <cellStyles count="2">
    <cellStyle name="Звичайни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1"/>
  <sheetViews>
    <sheetView tabSelected="1" workbookViewId="0"/>
  </sheetViews>
  <sheetFormatPr defaultColWidth="9.140625" defaultRowHeight="15" x14ac:dyDescent="0.25"/>
  <cols>
    <col min="1" max="1" width="1.85546875" style="1" customWidth="1"/>
    <col min="2" max="2" width="8.5703125" style="1" customWidth="1"/>
    <col min="3" max="3" width="15.140625" style="1" customWidth="1"/>
    <col min="4" max="4" width="11.5703125" style="1" customWidth="1"/>
    <col min="5" max="5" width="52.7109375" style="1" customWidth="1"/>
    <col min="6" max="47" width="13.5703125" style="1" customWidth="1"/>
    <col min="48" max="16384" width="9.140625" style="1"/>
  </cols>
  <sheetData>
    <row r="1" spans="1:47" x14ac:dyDescent="0.25">
      <c r="B1" s="24">
        <v>45733.422377129602</v>
      </c>
      <c r="C1" s="24"/>
    </row>
    <row r="2" spans="1:47" ht="15.75" customHeight="1" x14ac:dyDescent="0.25">
      <c r="B2" s="22" t="s">
        <v>17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47" ht="18.75" x14ac:dyDescent="0.3">
      <c r="B3" s="29" t="s">
        <v>9</v>
      </c>
      <c r="C3" s="29"/>
      <c r="D3" s="14">
        <v>45717</v>
      </c>
      <c r="E3" s="15" t="s">
        <v>19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47" ht="12" customHeight="1" x14ac:dyDescent="0.3">
      <c r="B4" s="3"/>
      <c r="C4" s="3"/>
      <c r="D4" s="3"/>
      <c r="E4" s="3"/>
      <c r="F4" s="3"/>
      <c r="G4" s="3"/>
      <c r="H4" s="3"/>
      <c r="I4" s="3"/>
      <c r="K4" s="4"/>
      <c r="Q4" s="8"/>
      <c r="AU4" s="8" t="s">
        <v>0</v>
      </c>
    </row>
    <row r="5" spans="1:47" ht="12" customHeight="1" x14ac:dyDescent="0.3">
      <c r="B5" s="5"/>
      <c r="C5" s="5"/>
      <c r="D5" s="5"/>
      <c r="E5" s="5"/>
      <c r="F5" s="5"/>
      <c r="G5" s="5"/>
      <c r="H5" s="5"/>
      <c r="I5" s="5"/>
      <c r="J5" s="6"/>
      <c r="K5" s="7"/>
      <c r="Q5" s="8"/>
      <c r="AU5" s="8" t="s">
        <v>1</v>
      </c>
    </row>
    <row r="6" spans="1:47" ht="13.5" customHeight="1" x14ac:dyDescent="0.25">
      <c r="B6" s="26" t="s">
        <v>2</v>
      </c>
      <c r="C6" s="27" t="s">
        <v>3</v>
      </c>
      <c r="D6" s="28" t="s">
        <v>4</v>
      </c>
      <c r="E6" s="26" t="s">
        <v>5</v>
      </c>
      <c r="F6" s="21" t="s">
        <v>10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11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15.75" customHeight="1" x14ac:dyDescent="0.25">
      <c r="B7" s="26"/>
      <c r="C7" s="27"/>
      <c r="D7" s="28"/>
      <c r="E7" s="26"/>
      <c r="F7" s="23" t="s">
        <v>6</v>
      </c>
      <c r="G7" s="23" t="s">
        <v>7</v>
      </c>
      <c r="H7" s="23" t="s">
        <v>8</v>
      </c>
      <c r="I7" s="21" t="s">
        <v>12</v>
      </c>
      <c r="J7" s="21"/>
      <c r="K7" s="21"/>
      <c r="L7" s="21" t="s">
        <v>13</v>
      </c>
      <c r="M7" s="21"/>
      <c r="N7" s="21"/>
      <c r="O7" s="21" t="s">
        <v>14</v>
      </c>
      <c r="P7" s="21"/>
      <c r="Q7" s="21"/>
      <c r="R7" s="18" t="s">
        <v>20</v>
      </c>
      <c r="S7" s="19"/>
      <c r="T7" s="20"/>
      <c r="U7" s="18" t="s">
        <v>15</v>
      </c>
      <c r="V7" s="19"/>
      <c r="W7" s="20"/>
      <c r="X7" s="21" t="s">
        <v>16</v>
      </c>
      <c r="Y7" s="21"/>
      <c r="Z7" s="21"/>
      <c r="AA7" s="23" t="s">
        <v>6</v>
      </c>
      <c r="AB7" s="23" t="s">
        <v>7</v>
      </c>
      <c r="AC7" s="23" t="s">
        <v>8</v>
      </c>
      <c r="AD7" s="21" t="s">
        <v>12</v>
      </c>
      <c r="AE7" s="21"/>
      <c r="AF7" s="21"/>
      <c r="AG7" s="21" t="s">
        <v>13</v>
      </c>
      <c r="AH7" s="21"/>
      <c r="AI7" s="21"/>
      <c r="AJ7" s="21" t="s">
        <v>14</v>
      </c>
      <c r="AK7" s="21"/>
      <c r="AL7" s="21"/>
      <c r="AM7" s="18" t="s">
        <v>21</v>
      </c>
      <c r="AN7" s="19"/>
      <c r="AO7" s="20"/>
      <c r="AP7" s="18" t="s">
        <v>15</v>
      </c>
      <c r="AQ7" s="19"/>
      <c r="AR7" s="20"/>
      <c r="AS7" s="21" t="s">
        <v>16</v>
      </c>
      <c r="AT7" s="21"/>
      <c r="AU7" s="21"/>
    </row>
    <row r="8" spans="1:47" ht="25.5" customHeight="1" x14ac:dyDescent="0.25">
      <c r="B8" s="26"/>
      <c r="C8" s="27"/>
      <c r="D8" s="28"/>
      <c r="E8" s="26"/>
      <c r="F8" s="23"/>
      <c r="G8" s="23"/>
      <c r="H8" s="23"/>
      <c r="I8" s="13" t="s">
        <v>6</v>
      </c>
      <c r="J8" s="13" t="s">
        <v>7</v>
      </c>
      <c r="K8" s="13" t="s">
        <v>8</v>
      </c>
      <c r="L8" s="13" t="s">
        <v>6</v>
      </c>
      <c r="M8" s="13" t="s">
        <v>7</v>
      </c>
      <c r="N8" s="13" t="s">
        <v>8</v>
      </c>
      <c r="O8" s="13" t="s">
        <v>6</v>
      </c>
      <c r="P8" s="13" t="s">
        <v>7</v>
      </c>
      <c r="Q8" s="13" t="s">
        <v>8</v>
      </c>
      <c r="R8" s="13" t="s">
        <v>6</v>
      </c>
      <c r="S8" s="13" t="s">
        <v>7</v>
      </c>
      <c r="T8" s="13" t="s">
        <v>8</v>
      </c>
      <c r="U8" s="13" t="s">
        <v>6</v>
      </c>
      <c r="V8" s="13" t="s">
        <v>7</v>
      </c>
      <c r="W8" s="13" t="s">
        <v>8</v>
      </c>
      <c r="X8" s="13" t="s">
        <v>6</v>
      </c>
      <c r="Y8" s="13" t="s">
        <v>7</v>
      </c>
      <c r="Z8" s="13" t="s">
        <v>8</v>
      </c>
      <c r="AA8" s="23"/>
      <c r="AB8" s="23"/>
      <c r="AC8" s="23"/>
      <c r="AD8" s="13" t="s">
        <v>6</v>
      </c>
      <c r="AE8" s="13" t="s">
        <v>7</v>
      </c>
      <c r="AF8" s="13" t="s">
        <v>8</v>
      </c>
      <c r="AG8" s="13" t="s">
        <v>6</v>
      </c>
      <c r="AH8" s="13" t="s">
        <v>7</v>
      </c>
      <c r="AI8" s="13" t="s">
        <v>8</v>
      </c>
      <c r="AJ8" s="13" t="s">
        <v>6</v>
      </c>
      <c r="AK8" s="13" t="s">
        <v>7</v>
      </c>
      <c r="AL8" s="13" t="s">
        <v>8</v>
      </c>
      <c r="AM8" s="13" t="s">
        <v>6</v>
      </c>
      <c r="AN8" s="13" t="s">
        <v>7</v>
      </c>
      <c r="AO8" s="13" t="s">
        <v>8</v>
      </c>
      <c r="AP8" s="13" t="s">
        <v>6</v>
      </c>
      <c r="AQ8" s="13" t="s">
        <v>7</v>
      </c>
      <c r="AR8" s="13" t="s">
        <v>8</v>
      </c>
      <c r="AS8" s="13" t="s">
        <v>6</v>
      </c>
      <c r="AT8" s="13" t="s">
        <v>7</v>
      </c>
      <c r="AU8" s="13" t="s">
        <v>8</v>
      </c>
    </row>
    <row r="9" spans="1:47" ht="12" customHeight="1" x14ac:dyDescent="0.25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  <c r="W9" s="12">
        <v>22</v>
      </c>
      <c r="X9" s="12">
        <v>23</v>
      </c>
      <c r="Y9" s="12">
        <v>24</v>
      </c>
      <c r="Z9" s="12">
        <v>25</v>
      </c>
      <c r="AA9" s="12">
        <v>26</v>
      </c>
      <c r="AB9" s="12">
        <v>27</v>
      </c>
      <c r="AC9" s="12">
        <v>28</v>
      </c>
      <c r="AD9" s="12">
        <v>29</v>
      </c>
      <c r="AE9" s="12">
        <v>30</v>
      </c>
      <c r="AF9" s="12">
        <v>31</v>
      </c>
      <c r="AG9" s="12">
        <v>32</v>
      </c>
      <c r="AH9" s="12">
        <v>33</v>
      </c>
      <c r="AI9" s="12">
        <v>34</v>
      </c>
      <c r="AJ9" s="12">
        <v>35</v>
      </c>
      <c r="AK9" s="12">
        <v>36</v>
      </c>
      <c r="AL9" s="12">
        <v>37</v>
      </c>
      <c r="AM9" s="12">
        <v>38</v>
      </c>
      <c r="AN9" s="12">
        <v>39</v>
      </c>
      <c r="AO9" s="12">
        <v>40</v>
      </c>
      <c r="AP9" s="12">
        <v>41</v>
      </c>
      <c r="AQ9" s="12">
        <v>42</v>
      </c>
      <c r="AR9" s="12">
        <v>43</v>
      </c>
      <c r="AS9" s="12">
        <v>44</v>
      </c>
      <c r="AT9" s="12">
        <v>45</v>
      </c>
      <c r="AU9" s="12">
        <v>46</v>
      </c>
    </row>
    <row r="10" spans="1:47" ht="24" x14ac:dyDescent="0.25">
      <c r="A10" s="17" t="s">
        <v>111</v>
      </c>
      <c r="B10" s="10">
        <v>1</v>
      </c>
      <c r="C10" s="16" t="str">
        <f t="shared" ref="C10:C41" si="0">MID(A10,4,14)</f>
        <v xml:space="preserve"> 6 АТ ОЩАДБАНК</v>
      </c>
      <c r="D10" s="9" t="str">
        <f t="shared" ref="D10:D41" si="1">IF(OR(MID(A10,1,2)="ZZ",MID(A10,1,2)="YY"),"Інше",MID(A10,1,2))</f>
        <v>01</v>
      </c>
      <c r="E10" s="9" t="str">
        <f t="shared" ref="E10:E41" si="2">MID(A10,19,200)</f>
        <v>Сільське господарство, мисливство та надання пов'язаних із ними послуг</v>
      </c>
      <c r="F10" s="11">
        <v>18062456.703480002</v>
      </c>
      <c r="G10" s="11">
        <v>16040217.022569999</v>
      </c>
      <c r="H10" s="11">
        <v>2022239.6809100001</v>
      </c>
      <c r="I10" s="11">
        <v>15275995.23099</v>
      </c>
      <c r="J10" s="11">
        <v>13253755.570010001</v>
      </c>
      <c r="K10" s="11">
        <v>2022239.6609799999</v>
      </c>
      <c r="L10" s="11">
        <v>403253.36371000001</v>
      </c>
      <c r="M10" s="11">
        <v>403253.36371000001</v>
      </c>
      <c r="N10" s="11">
        <v>0</v>
      </c>
      <c r="O10" s="11">
        <v>1332988.84522</v>
      </c>
      <c r="P10" s="11">
        <v>1332988.8252900001</v>
      </c>
      <c r="Q10" s="11">
        <v>1.993E-2</v>
      </c>
      <c r="R10" s="11">
        <v>1050219.2635600001</v>
      </c>
      <c r="S10" s="11">
        <v>1050219.2635600001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-1915852.3045600001</v>
      </c>
      <c r="AB10" s="11">
        <v>-1906224.9510300001</v>
      </c>
      <c r="AC10" s="11">
        <v>-9627.3535300000003</v>
      </c>
      <c r="AD10" s="11">
        <v>114333.16507</v>
      </c>
      <c r="AE10" s="11">
        <v>104705.82815</v>
      </c>
      <c r="AF10" s="11">
        <v>9627.3369199999997</v>
      </c>
      <c r="AG10" s="11">
        <v>9388.5642000000007</v>
      </c>
      <c r="AH10" s="11">
        <v>9388.5642000000007</v>
      </c>
      <c r="AI10" s="11">
        <v>0</v>
      </c>
      <c r="AJ10" s="11">
        <v>1115679.7332200001</v>
      </c>
      <c r="AK10" s="11">
        <v>1115679.71661</v>
      </c>
      <c r="AL10" s="11">
        <v>1.661E-2</v>
      </c>
      <c r="AM10" s="11">
        <v>676450.84207000001</v>
      </c>
      <c r="AN10" s="11">
        <v>676450.84207000001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</row>
    <row r="11" spans="1:47" x14ac:dyDescent="0.25">
      <c r="A11" s="17" t="s">
        <v>110</v>
      </c>
      <c r="B11" s="10">
        <v>2</v>
      </c>
      <c r="C11" s="16" t="str">
        <f t="shared" si="0"/>
        <v xml:space="preserve"> 6 АТ ОЩАДБАНК</v>
      </c>
      <c r="D11" s="9" t="str">
        <f t="shared" si="1"/>
        <v>02</v>
      </c>
      <c r="E11" s="9" t="str">
        <f t="shared" si="2"/>
        <v>Лісове господарство та лісозаготівлі</v>
      </c>
      <c r="F11" s="11">
        <v>31695.951880000001</v>
      </c>
      <c r="G11" s="11">
        <v>31695.951880000001</v>
      </c>
      <c r="H11" s="11">
        <v>0</v>
      </c>
      <c r="I11" s="11">
        <v>31495.628649999999</v>
      </c>
      <c r="J11" s="11">
        <v>31495.628649999999</v>
      </c>
      <c r="K11" s="11">
        <v>0</v>
      </c>
      <c r="L11" s="11">
        <v>190.83887999999999</v>
      </c>
      <c r="M11" s="11">
        <v>190.83887999999999</v>
      </c>
      <c r="N11" s="11">
        <v>0</v>
      </c>
      <c r="O11" s="11">
        <v>9.4843499999999992</v>
      </c>
      <c r="P11" s="11">
        <v>9.4843499999999992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-240.21053000000001</v>
      </c>
      <c r="AB11" s="11">
        <v>-240.21053000000001</v>
      </c>
      <c r="AC11" s="11">
        <v>0</v>
      </c>
      <c r="AD11" s="11">
        <v>230.72618</v>
      </c>
      <c r="AE11" s="11">
        <v>230.72618</v>
      </c>
      <c r="AF11" s="11">
        <v>0</v>
      </c>
      <c r="AG11" s="11">
        <v>0</v>
      </c>
      <c r="AH11" s="11">
        <v>0</v>
      </c>
      <c r="AI11" s="11">
        <v>0</v>
      </c>
      <c r="AJ11" s="11">
        <v>9.4843499999999992</v>
      </c>
      <c r="AK11" s="11">
        <v>9.4843499999999992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</row>
    <row r="12" spans="1:47" x14ac:dyDescent="0.25">
      <c r="A12" s="17" t="s">
        <v>109</v>
      </c>
      <c r="B12" s="10">
        <v>3</v>
      </c>
      <c r="C12" s="16" t="str">
        <f t="shared" si="0"/>
        <v xml:space="preserve"> 6 АТ ОЩАДБАНК</v>
      </c>
      <c r="D12" s="9" t="str">
        <f t="shared" si="1"/>
        <v>03</v>
      </c>
      <c r="E12" s="9" t="str">
        <f t="shared" si="2"/>
        <v>Рибне господарство</v>
      </c>
      <c r="F12" s="11">
        <v>15516.66526</v>
      </c>
      <c r="G12" s="11">
        <v>15516.66526</v>
      </c>
      <c r="H12" s="11">
        <v>0</v>
      </c>
      <c r="I12" s="11">
        <v>11635.58761</v>
      </c>
      <c r="J12" s="11">
        <v>11635.58761</v>
      </c>
      <c r="K12" s="11">
        <v>0</v>
      </c>
      <c r="L12" s="11">
        <v>0</v>
      </c>
      <c r="M12" s="11">
        <v>0</v>
      </c>
      <c r="N12" s="11">
        <v>0</v>
      </c>
      <c r="O12" s="11">
        <v>3881.0776500000002</v>
      </c>
      <c r="P12" s="11">
        <v>3881.0776500000002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-3918.9638199999999</v>
      </c>
      <c r="AB12" s="11">
        <v>-3918.9638199999999</v>
      </c>
      <c r="AC12" s="11">
        <v>0</v>
      </c>
      <c r="AD12" s="11">
        <v>37.88617</v>
      </c>
      <c r="AE12" s="11">
        <v>37.88617</v>
      </c>
      <c r="AF12" s="11">
        <v>0</v>
      </c>
      <c r="AG12" s="11">
        <v>0</v>
      </c>
      <c r="AH12" s="11">
        <v>0</v>
      </c>
      <c r="AI12" s="11">
        <v>0</v>
      </c>
      <c r="AJ12" s="11">
        <v>3881.0776500000002</v>
      </c>
      <c r="AK12" s="11">
        <v>3881.0776500000002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</row>
    <row r="13" spans="1:47" x14ac:dyDescent="0.25">
      <c r="A13" s="17" t="s">
        <v>108</v>
      </c>
      <c r="B13" s="10">
        <v>4</v>
      </c>
      <c r="C13" s="16" t="str">
        <f t="shared" si="0"/>
        <v xml:space="preserve"> 6 АТ ОЩАДБАНК</v>
      </c>
      <c r="D13" s="9" t="str">
        <f t="shared" si="1"/>
        <v>05</v>
      </c>
      <c r="E13" s="9" t="str">
        <f t="shared" si="2"/>
        <v>Добування кам'яного та бурого вугілля</v>
      </c>
      <c r="F13" s="11">
        <v>2181.08428</v>
      </c>
      <c r="G13" s="11">
        <v>2181.08428</v>
      </c>
      <c r="H13" s="11">
        <v>0</v>
      </c>
      <c r="I13" s="11">
        <v>88.990170000000006</v>
      </c>
      <c r="J13" s="11">
        <v>88.990170000000006</v>
      </c>
      <c r="K13" s="11">
        <v>0</v>
      </c>
      <c r="L13" s="11">
        <v>0</v>
      </c>
      <c r="M13" s="11">
        <v>0</v>
      </c>
      <c r="N13" s="11">
        <v>0</v>
      </c>
      <c r="O13" s="11">
        <v>2092.09411</v>
      </c>
      <c r="P13" s="11">
        <v>2092.09411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-2092.09411</v>
      </c>
      <c r="AB13" s="11">
        <v>-2092.09411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2092.09411</v>
      </c>
      <c r="AK13" s="11">
        <v>2092.09411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</row>
    <row r="14" spans="1:47" x14ac:dyDescent="0.25">
      <c r="A14" s="17" t="s">
        <v>107</v>
      </c>
      <c r="B14" s="10">
        <v>5</v>
      </c>
      <c r="C14" s="16" t="str">
        <f t="shared" si="0"/>
        <v xml:space="preserve"> 6 АТ ОЩАДБАНК</v>
      </c>
      <c r="D14" s="9" t="str">
        <f t="shared" si="1"/>
        <v>06</v>
      </c>
      <c r="E14" s="9" t="str">
        <f t="shared" si="2"/>
        <v>Добування сирої нафти та природного газу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</row>
    <row r="15" spans="1:47" x14ac:dyDescent="0.25">
      <c r="A15" s="17" t="s">
        <v>106</v>
      </c>
      <c r="B15" s="10">
        <v>6</v>
      </c>
      <c r="C15" s="16" t="str">
        <f t="shared" si="0"/>
        <v xml:space="preserve"> 6 АТ ОЩАДБАНК</v>
      </c>
      <c r="D15" s="9" t="str">
        <f t="shared" si="1"/>
        <v>07</v>
      </c>
      <c r="E15" s="9" t="str">
        <f t="shared" si="2"/>
        <v>Добування металевих руд</v>
      </c>
      <c r="F15" s="11">
        <v>534075.58369</v>
      </c>
      <c r="G15" s="11">
        <v>0</v>
      </c>
      <c r="H15" s="11">
        <v>534075.58369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534075.58369</v>
      </c>
      <c r="S15" s="11">
        <v>0</v>
      </c>
      <c r="T15" s="11">
        <v>534075.58369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-493866.68007</v>
      </c>
      <c r="AB15" s="11">
        <v>0</v>
      </c>
      <c r="AC15" s="11">
        <v>-493866.68007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493866.68007</v>
      </c>
      <c r="AN15" s="11">
        <v>0</v>
      </c>
      <c r="AO15" s="11">
        <v>493866.68007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</row>
    <row r="16" spans="1:47" x14ac:dyDescent="0.25">
      <c r="A16" s="17" t="s">
        <v>105</v>
      </c>
      <c r="B16" s="10">
        <v>7</v>
      </c>
      <c r="C16" s="16" t="str">
        <f t="shared" si="0"/>
        <v xml:space="preserve"> 6 АТ ОЩАДБАНК</v>
      </c>
      <c r="D16" s="9" t="str">
        <f t="shared" si="1"/>
        <v>08</v>
      </c>
      <c r="E16" s="9" t="str">
        <f t="shared" si="2"/>
        <v>Добування інших корисних копалин та розроблення кар'єрів</v>
      </c>
      <c r="F16" s="11">
        <v>320810.03924000001</v>
      </c>
      <c r="G16" s="11">
        <v>320810.03924000001</v>
      </c>
      <c r="H16" s="11">
        <v>0</v>
      </c>
      <c r="I16" s="11">
        <v>60674.511780000001</v>
      </c>
      <c r="J16" s="11">
        <v>60674.511780000001</v>
      </c>
      <c r="K16" s="11">
        <v>0</v>
      </c>
      <c r="L16" s="11">
        <v>0</v>
      </c>
      <c r="M16" s="11">
        <v>0</v>
      </c>
      <c r="N16" s="11">
        <v>0</v>
      </c>
      <c r="O16" s="11">
        <v>260135.52746000001</v>
      </c>
      <c r="P16" s="11">
        <v>260135.52746000001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-199007.52665000001</v>
      </c>
      <c r="AB16" s="11">
        <v>-199007.52665000001</v>
      </c>
      <c r="AC16" s="11">
        <v>0</v>
      </c>
      <c r="AD16" s="11">
        <v>222.18365</v>
      </c>
      <c r="AE16" s="11">
        <v>222.18365</v>
      </c>
      <c r="AF16" s="11">
        <v>0</v>
      </c>
      <c r="AG16" s="11">
        <v>0</v>
      </c>
      <c r="AH16" s="11">
        <v>0</v>
      </c>
      <c r="AI16" s="11">
        <v>0</v>
      </c>
      <c r="AJ16" s="11">
        <v>198785.34299999999</v>
      </c>
      <c r="AK16" s="11">
        <v>198785.34299999999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</row>
    <row r="17" spans="1:47" ht="24" x14ac:dyDescent="0.25">
      <c r="A17" s="17" t="s">
        <v>104</v>
      </c>
      <c r="B17" s="10">
        <v>8</v>
      </c>
      <c r="C17" s="16" t="str">
        <f t="shared" si="0"/>
        <v xml:space="preserve"> 6 АТ ОЩАДБАНК</v>
      </c>
      <c r="D17" s="9" t="str">
        <f t="shared" si="1"/>
        <v>09</v>
      </c>
      <c r="E17" s="9" t="str">
        <f t="shared" si="2"/>
        <v>Надання допоміжних послуг у сфері добувної промисловості та розроблення кар'єрів</v>
      </c>
      <c r="F17" s="11">
        <v>30890.12974</v>
      </c>
      <c r="G17" s="11">
        <v>30890.12974</v>
      </c>
      <c r="H17" s="11">
        <v>0</v>
      </c>
      <c r="I17" s="11">
        <v>30890.12974</v>
      </c>
      <c r="J17" s="11">
        <v>30890.12974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-533.30372</v>
      </c>
      <c r="AB17" s="11">
        <v>-533.30372</v>
      </c>
      <c r="AC17" s="11">
        <v>0</v>
      </c>
      <c r="AD17" s="11">
        <v>533.30372</v>
      </c>
      <c r="AE17" s="11">
        <v>533.30372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</row>
    <row r="18" spans="1:47" x14ac:dyDescent="0.25">
      <c r="A18" s="17" t="s">
        <v>103</v>
      </c>
      <c r="B18" s="10">
        <v>9</v>
      </c>
      <c r="C18" s="16" t="str">
        <f t="shared" si="0"/>
        <v xml:space="preserve"> 6 АТ ОЩАДБАНК</v>
      </c>
      <c r="D18" s="9" t="str">
        <f t="shared" si="1"/>
        <v>10</v>
      </c>
      <c r="E18" s="9" t="str">
        <f t="shared" si="2"/>
        <v>Виробництво харчових продуктів</v>
      </c>
      <c r="F18" s="11">
        <v>4823561.7706800001</v>
      </c>
      <c r="G18" s="11">
        <v>2740670.7167400001</v>
      </c>
      <c r="H18" s="11">
        <v>2082891.05394</v>
      </c>
      <c r="I18" s="11">
        <v>4498143.5085199997</v>
      </c>
      <c r="J18" s="11">
        <v>2538980.4073800002</v>
      </c>
      <c r="K18" s="11">
        <v>1959163.1011399999</v>
      </c>
      <c r="L18" s="11">
        <v>18490.520690000001</v>
      </c>
      <c r="M18" s="11">
        <v>18490.520690000001</v>
      </c>
      <c r="N18" s="11">
        <v>0</v>
      </c>
      <c r="O18" s="11">
        <v>209239.05308000001</v>
      </c>
      <c r="P18" s="11">
        <v>85511.100279999999</v>
      </c>
      <c r="Q18" s="11">
        <v>123727.9528</v>
      </c>
      <c r="R18" s="11">
        <v>97688.688389999996</v>
      </c>
      <c r="S18" s="11">
        <v>97688.688389999996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-273427.21282999997</v>
      </c>
      <c r="AB18" s="11">
        <v>-144741.6826</v>
      </c>
      <c r="AC18" s="11">
        <v>-128685.53023</v>
      </c>
      <c r="AD18" s="11">
        <v>23289.53299</v>
      </c>
      <c r="AE18" s="11">
        <v>18331.955559999999</v>
      </c>
      <c r="AF18" s="11">
        <v>4957.5774300000003</v>
      </c>
      <c r="AG18" s="11">
        <v>178.94467</v>
      </c>
      <c r="AH18" s="11">
        <v>178.94467</v>
      </c>
      <c r="AI18" s="11">
        <v>0</v>
      </c>
      <c r="AJ18" s="11">
        <v>207136.30577000001</v>
      </c>
      <c r="AK18" s="11">
        <v>83408.352970000007</v>
      </c>
      <c r="AL18" s="11">
        <v>123727.9528</v>
      </c>
      <c r="AM18" s="11">
        <v>42822.429400000001</v>
      </c>
      <c r="AN18" s="11">
        <v>42822.429400000001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</row>
    <row r="19" spans="1:47" x14ac:dyDescent="0.25">
      <c r="A19" s="17" t="s">
        <v>102</v>
      </c>
      <c r="B19" s="10">
        <v>10</v>
      </c>
      <c r="C19" s="16" t="str">
        <f t="shared" si="0"/>
        <v xml:space="preserve"> 6 АТ ОЩАДБАНК</v>
      </c>
      <c r="D19" s="9" t="str">
        <f t="shared" si="1"/>
        <v>11</v>
      </c>
      <c r="E19" s="9" t="str">
        <f t="shared" si="2"/>
        <v>Виробництво напоїв</v>
      </c>
      <c r="F19" s="11">
        <v>27459.756290000001</v>
      </c>
      <c r="G19" s="11">
        <v>27459.756290000001</v>
      </c>
      <c r="H19" s="11">
        <v>0</v>
      </c>
      <c r="I19" s="11">
        <v>22551.281080000001</v>
      </c>
      <c r="J19" s="11">
        <v>22551.281080000001</v>
      </c>
      <c r="K19" s="11">
        <v>0</v>
      </c>
      <c r="L19" s="11">
        <v>1112.88941</v>
      </c>
      <c r="M19" s="11">
        <v>1112.88941</v>
      </c>
      <c r="N19" s="11">
        <v>0</v>
      </c>
      <c r="O19" s="11">
        <v>3795.5857999999998</v>
      </c>
      <c r="P19" s="11">
        <v>3795.5857999999998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-3915.44814</v>
      </c>
      <c r="AB19" s="11">
        <v>-3915.44814</v>
      </c>
      <c r="AC19" s="11">
        <v>0</v>
      </c>
      <c r="AD19" s="11">
        <v>107.23775000000001</v>
      </c>
      <c r="AE19" s="11">
        <v>107.23775000000001</v>
      </c>
      <c r="AF19" s="11">
        <v>0</v>
      </c>
      <c r="AG19" s="11">
        <v>14.17625</v>
      </c>
      <c r="AH19" s="11">
        <v>14.17625</v>
      </c>
      <c r="AI19" s="11">
        <v>0</v>
      </c>
      <c r="AJ19" s="11">
        <v>3794.0341400000002</v>
      </c>
      <c r="AK19" s="11">
        <v>3794.0341400000002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</row>
    <row r="20" spans="1:47" x14ac:dyDescent="0.25">
      <c r="A20" s="17" t="s">
        <v>101</v>
      </c>
      <c r="B20" s="10">
        <v>11</v>
      </c>
      <c r="C20" s="16" t="str">
        <f t="shared" si="0"/>
        <v xml:space="preserve"> 6 АТ ОЩАДБАНК</v>
      </c>
      <c r="D20" s="9" t="str">
        <f t="shared" si="1"/>
        <v>12</v>
      </c>
      <c r="E20" s="9" t="str">
        <f t="shared" si="2"/>
        <v>Виробництво тютюнових виробів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</row>
    <row r="21" spans="1:47" x14ac:dyDescent="0.25">
      <c r="A21" s="17" t="s">
        <v>100</v>
      </c>
      <c r="B21" s="10">
        <v>12</v>
      </c>
      <c r="C21" s="16" t="str">
        <f t="shared" si="0"/>
        <v xml:space="preserve"> 6 АТ ОЩАДБАНК</v>
      </c>
      <c r="D21" s="9" t="str">
        <f t="shared" si="1"/>
        <v>13</v>
      </c>
      <c r="E21" s="9" t="str">
        <f t="shared" si="2"/>
        <v>Текстильне виробництво</v>
      </c>
      <c r="F21" s="11">
        <v>165328.56859000001</v>
      </c>
      <c r="G21" s="11">
        <v>165328.56859000001</v>
      </c>
      <c r="H21" s="11">
        <v>0</v>
      </c>
      <c r="I21" s="11">
        <v>165200.08309</v>
      </c>
      <c r="J21" s="11">
        <v>165200.08309</v>
      </c>
      <c r="K21" s="11">
        <v>0</v>
      </c>
      <c r="L21" s="11">
        <v>0</v>
      </c>
      <c r="M21" s="11">
        <v>0</v>
      </c>
      <c r="N21" s="11">
        <v>0</v>
      </c>
      <c r="O21" s="11">
        <v>128.4855</v>
      </c>
      <c r="P21" s="11">
        <v>128.4855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-2660.5710600000002</v>
      </c>
      <c r="AB21" s="11">
        <v>-2660.5710600000002</v>
      </c>
      <c r="AC21" s="11">
        <v>0</v>
      </c>
      <c r="AD21" s="11">
        <v>2532.08556</v>
      </c>
      <c r="AE21" s="11">
        <v>2532.08556</v>
      </c>
      <c r="AF21" s="11">
        <v>0</v>
      </c>
      <c r="AG21" s="11">
        <v>0</v>
      </c>
      <c r="AH21" s="11">
        <v>0</v>
      </c>
      <c r="AI21" s="11">
        <v>0</v>
      </c>
      <c r="AJ21" s="11">
        <v>128.4855</v>
      </c>
      <c r="AK21" s="11">
        <v>128.4855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</row>
    <row r="22" spans="1:47" x14ac:dyDescent="0.25">
      <c r="A22" s="17" t="s">
        <v>99</v>
      </c>
      <c r="B22" s="10">
        <v>13</v>
      </c>
      <c r="C22" s="16" t="str">
        <f t="shared" si="0"/>
        <v xml:space="preserve"> 6 АТ ОЩАДБАНК</v>
      </c>
      <c r="D22" s="9" t="str">
        <f t="shared" si="1"/>
        <v>14</v>
      </c>
      <c r="E22" s="9" t="str">
        <f t="shared" si="2"/>
        <v>Виробництво одягу</v>
      </c>
      <c r="F22" s="11">
        <v>65396.900950000003</v>
      </c>
      <c r="G22" s="11">
        <v>65396.900950000003</v>
      </c>
      <c r="H22" s="11">
        <v>0</v>
      </c>
      <c r="I22" s="11">
        <v>59999.190799999997</v>
      </c>
      <c r="J22" s="11">
        <v>59999.190799999997</v>
      </c>
      <c r="K22" s="11">
        <v>0</v>
      </c>
      <c r="L22" s="11">
        <v>0</v>
      </c>
      <c r="M22" s="11">
        <v>0</v>
      </c>
      <c r="N22" s="11">
        <v>0</v>
      </c>
      <c r="O22" s="11">
        <v>5397.7101499999999</v>
      </c>
      <c r="P22" s="11">
        <v>5397.7101499999999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-6045.2595899999997</v>
      </c>
      <c r="AB22" s="11">
        <v>-6045.2595899999997</v>
      </c>
      <c r="AC22" s="11">
        <v>0</v>
      </c>
      <c r="AD22" s="11">
        <v>647.54944</v>
      </c>
      <c r="AE22" s="11">
        <v>647.54944</v>
      </c>
      <c r="AF22" s="11">
        <v>0</v>
      </c>
      <c r="AG22" s="11">
        <v>0</v>
      </c>
      <c r="AH22" s="11">
        <v>0</v>
      </c>
      <c r="AI22" s="11">
        <v>0</v>
      </c>
      <c r="AJ22" s="11">
        <v>5397.7101499999999</v>
      </c>
      <c r="AK22" s="11">
        <v>5397.7101499999999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</row>
    <row r="23" spans="1:47" x14ac:dyDescent="0.25">
      <c r="A23" s="17" t="s">
        <v>98</v>
      </c>
      <c r="B23" s="10">
        <v>14</v>
      </c>
      <c r="C23" s="16" t="str">
        <f t="shared" si="0"/>
        <v xml:space="preserve"> 6 АТ ОЩАДБАНК</v>
      </c>
      <c r="D23" s="9" t="str">
        <f t="shared" si="1"/>
        <v>15</v>
      </c>
      <c r="E23" s="9" t="str">
        <f t="shared" si="2"/>
        <v>Виробництво шкіри, виробів зі шкіри та інших матеріалів</v>
      </c>
      <c r="F23" s="11">
        <v>24726.342390000002</v>
      </c>
      <c r="G23" s="11">
        <v>24726.342390000002</v>
      </c>
      <c r="H23" s="11">
        <v>0</v>
      </c>
      <c r="I23" s="11">
        <v>24726.342390000002</v>
      </c>
      <c r="J23" s="11">
        <v>24726.342390000002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-313.28287999999998</v>
      </c>
      <c r="AB23" s="11">
        <v>-313.28287999999998</v>
      </c>
      <c r="AC23" s="11">
        <v>0</v>
      </c>
      <c r="AD23" s="11">
        <v>313.28287999999998</v>
      </c>
      <c r="AE23" s="11">
        <v>313.28287999999998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</row>
    <row r="24" spans="1:47" ht="36" x14ac:dyDescent="0.25">
      <c r="A24" s="17" t="s">
        <v>97</v>
      </c>
      <c r="B24" s="10">
        <v>15</v>
      </c>
      <c r="C24" s="16" t="str">
        <f t="shared" si="0"/>
        <v xml:space="preserve"> 6 АТ ОЩАДБАНК</v>
      </c>
      <c r="D24" s="9" t="str">
        <f t="shared" si="1"/>
        <v>16</v>
      </c>
      <c r="E24" s="9" t="str">
        <f t="shared" si="2"/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  <c r="F24" s="11">
        <v>355829.25572999998</v>
      </c>
      <c r="G24" s="11">
        <v>351634.72642000002</v>
      </c>
      <c r="H24" s="11">
        <v>4194.5293099999999</v>
      </c>
      <c r="I24" s="11">
        <v>314723.46551000001</v>
      </c>
      <c r="J24" s="11">
        <v>310528.9362</v>
      </c>
      <c r="K24" s="11">
        <v>4194.5293099999999</v>
      </c>
      <c r="L24" s="11">
        <v>1469.7644499999999</v>
      </c>
      <c r="M24" s="11">
        <v>1469.7644499999999</v>
      </c>
      <c r="N24" s="11">
        <v>0</v>
      </c>
      <c r="O24" s="11">
        <v>39636.02577</v>
      </c>
      <c r="P24" s="11">
        <v>39636.02577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-36398.401160000001</v>
      </c>
      <c r="AB24" s="11">
        <v>-36374.884270000002</v>
      </c>
      <c r="AC24" s="11">
        <v>-23.51689</v>
      </c>
      <c r="AD24" s="11">
        <v>2425.9278199999999</v>
      </c>
      <c r="AE24" s="11">
        <v>2402.41093</v>
      </c>
      <c r="AF24" s="11">
        <v>23.51689</v>
      </c>
      <c r="AG24" s="11">
        <v>92.394170000000003</v>
      </c>
      <c r="AH24" s="11">
        <v>92.394170000000003</v>
      </c>
      <c r="AI24" s="11">
        <v>0</v>
      </c>
      <c r="AJ24" s="11">
        <v>33880.079169999997</v>
      </c>
      <c r="AK24" s="11">
        <v>33880.079169999997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</row>
    <row r="25" spans="1:47" x14ac:dyDescent="0.25">
      <c r="A25" s="17" t="s">
        <v>96</v>
      </c>
      <c r="B25" s="10">
        <v>16</v>
      </c>
      <c r="C25" s="16" t="str">
        <f t="shared" si="0"/>
        <v xml:space="preserve"> 6 АТ ОЩАДБАНК</v>
      </c>
      <c r="D25" s="9" t="str">
        <f t="shared" si="1"/>
        <v>17</v>
      </c>
      <c r="E25" s="9" t="str">
        <f t="shared" si="2"/>
        <v>Виробництво паперу та паперових виробів</v>
      </c>
      <c r="F25" s="11">
        <v>457084.90505</v>
      </c>
      <c r="G25" s="11">
        <v>413816.35989999998</v>
      </c>
      <c r="H25" s="11">
        <v>43268.545149999998</v>
      </c>
      <c r="I25" s="11">
        <v>439841.76071</v>
      </c>
      <c r="J25" s="11">
        <v>396573.21555999998</v>
      </c>
      <c r="K25" s="11">
        <v>43268.545149999998</v>
      </c>
      <c r="L25" s="11">
        <v>0</v>
      </c>
      <c r="M25" s="11">
        <v>0</v>
      </c>
      <c r="N25" s="11">
        <v>0</v>
      </c>
      <c r="O25" s="11">
        <v>17243.144339999999</v>
      </c>
      <c r="P25" s="11">
        <v>17243.144339999999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-23942.909609999999</v>
      </c>
      <c r="AB25" s="11">
        <v>-23210.469450000001</v>
      </c>
      <c r="AC25" s="11">
        <v>-732.44015999999999</v>
      </c>
      <c r="AD25" s="11">
        <v>6699.7652699999999</v>
      </c>
      <c r="AE25" s="11">
        <v>5967.3251099999998</v>
      </c>
      <c r="AF25" s="11">
        <v>732.44015999999999</v>
      </c>
      <c r="AG25" s="11">
        <v>0</v>
      </c>
      <c r="AH25" s="11">
        <v>0</v>
      </c>
      <c r="AI25" s="11">
        <v>0</v>
      </c>
      <c r="AJ25" s="11">
        <v>17243.144339999999</v>
      </c>
      <c r="AK25" s="11">
        <v>17243.144339999999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</row>
    <row r="26" spans="1:47" x14ac:dyDescent="0.25">
      <c r="A26" s="17" t="s">
        <v>95</v>
      </c>
      <c r="B26" s="10">
        <v>17</v>
      </c>
      <c r="C26" s="16" t="str">
        <f t="shared" si="0"/>
        <v xml:space="preserve"> 6 АТ ОЩАДБАНК</v>
      </c>
      <c r="D26" s="9" t="str">
        <f t="shared" si="1"/>
        <v>18</v>
      </c>
      <c r="E26" s="9" t="str">
        <f t="shared" si="2"/>
        <v>Поліграфічна діяльність, тиражування записаної інформації</v>
      </c>
      <c r="F26" s="11">
        <v>61062.85194</v>
      </c>
      <c r="G26" s="11">
        <v>61062.85194</v>
      </c>
      <c r="H26" s="11">
        <v>0</v>
      </c>
      <c r="I26" s="11">
        <v>60985.315840000003</v>
      </c>
      <c r="J26" s="11">
        <v>60985.315840000003</v>
      </c>
      <c r="K26" s="11">
        <v>0</v>
      </c>
      <c r="L26" s="11">
        <v>0</v>
      </c>
      <c r="M26" s="11">
        <v>0</v>
      </c>
      <c r="N26" s="11">
        <v>0</v>
      </c>
      <c r="O26" s="11">
        <v>77.536100000000005</v>
      </c>
      <c r="P26" s="11">
        <v>77.536100000000005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-834.31847000000005</v>
      </c>
      <c r="AB26" s="11">
        <v>-834.31847000000005</v>
      </c>
      <c r="AC26" s="11">
        <v>0</v>
      </c>
      <c r="AD26" s="11">
        <v>756.78237000000001</v>
      </c>
      <c r="AE26" s="11">
        <v>756.78237000000001</v>
      </c>
      <c r="AF26" s="11">
        <v>0</v>
      </c>
      <c r="AG26" s="11">
        <v>0</v>
      </c>
      <c r="AH26" s="11">
        <v>0</v>
      </c>
      <c r="AI26" s="11">
        <v>0</v>
      </c>
      <c r="AJ26" s="11">
        <v>77.536100000000005</v>
      </c>
      <c r="AK26" s="11">
        <v>77.536100000000005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</row>
    <row r="27" spans="1:47" x14ac:dyDescent="0.25">
      <c r="A27" s="17" t="s">
        <v>94</v>
      </c>
      <c r="B27" s="10">
        <v>18</v>
      </c>
      <c r="C27" s="16" t="str">
        <f t="shared" si="0"/>
        <v xml:space="preserve"> 6 АТ ОЩАДБАНК</v>
      </c>
      <c r="D27" s="9" t="str">
        <f t="shared" si="1"/>
        <v>19</v>
      </c>
      <c r="E27" s="9" t="str">
        <f t="shared" si="2"/>
        <v>Виробництво коксу та продуктів нафтоперероблення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</row>
    <row r="28" spans="1:47" x14ac:dyDescent="0.25">
      <c r="A28" s="17" t="s">
        <v>93</v>
      </c>
      <c r="B28" s="10">
        <v>19</v>
      </c>
      <c r="C28" s="16" t="str">
        <f t="shared" si="0"/>
        <v xml:space="preserve"> 6 АТ ОЩАДБАНК</v>
      </c>
      <c r="D28" s="9" t="str">
        <f t="shared" si="1"/>
        <v>20</v>
      </c>
      <c r="E28" s="9" t="str">
        <f t="shared" si="2"/>
        <v>Виробництво хімічних речовин і хімічної продукції</v>
      </c>
      <c r="F28" s="11">
        <v>231670.69454999999</v>
      </c>
      <c r="G28" s="11">
        <v>231670.69454999999</v>
      </c>
      <c r="H28" s="11">
        <v>0</v>
      </c>
      <c r="I28" s="11">
        <v>229148.80028</v>
      </c>
      <c r="J28" s="11">
        <v>229148.80028</v>
      </c>
      <c r="K28" s="11">
        <v>0</v>
      </c>
      <c r="L28" s="11">
        <v>0</v>
      </c>
      <c r="M28" s="11">
        <v>0</v>
      </c>
      <c r="N28" s="11">
        <v>0</v>
      </c>
      <c r="O28" s="11">
        <v>2521.8942699999998</v>
      </c>
      <c r="P28" s="11">
        <v>2521.8942699999998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-13008.722900000001</v>
      </c>
      <c r="AB28" s="11">
        <v>-13008.722900000001</v>
      </c>
      <c r="AC28" s="11">
        <v>0</v>
      </c>
      <c r="AD28" s="11">
        <v>10524.510130000001</v>
      </c>
      <c r="AE28" s="11">
        <v>10524.510130000001</v>
      </c>
      <c r="AF28" s="11">
        <v>0</v>
      </c>
      <c r="AG28" s="11">
        <v>0</v>
      </c>
      <c r="AH28" s="11">
        <v>0</v>
      </c>
      <c r="AI28" s="11">
        <v>0</v>
      </c>
      <c r="AJ28" s="11">
        <v>2484.2127700000001</v>
      </c>
      <c r="AK28" s="11">
        <v>2484.2127700000001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</row>
    <row r="29" spans="1:47" ht="24" x14ac:dyDescent="0.25">
      <c r="A29" s="17" t="s">
        <v>92</v>
      </c>
      <c r="B29" s="10">
        <v>20</v>
      </c>
      <c r="C29" s="16" t="str">
        <f t="shared" si="0"/>
        <v xml:space="preserve"> 6 АТ ОЩАДБАНК</v>
      </c>
      <c r="D29" s="9" t="str">
        <f t="shared" si="1"/>
        <v>21</v>
      </c>
      <c r="E29" s="9" t="str">
        <f t="shared" si="2"/>
        <v>Виробництво основних фармацевтичних продуктів і фармацевтичних препаратів</v>
      </c>
      <c r="F29" s="11">
        <v>143844.66673</v>
      </c>
      <c r="G29" s="11">
        <v>143844.66673</v>
      </c>
      <c r="H29" s="11">
        <v>0</v>
      </c>
      <c r="I29" s="11">
        <v>112782.24509</v>
      </c>
      <c r="J29" s="11">
        <v>112782.24509</v>
      </c>
      <c r="K29" s="11">
        <v>0</v>
      </c>
      <c r="L29" s="11">
        <v>31062.42164</v>
      </c>
      <c r="M29" s="11">
        <v>31062.42164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-2253.0911599999999</v>
      </c>
      <c r="AB29" s="11">
        <v>-2253.0911599999999</v>
      </c>
      <c r="AC29" s="11">
        <v>0</v>
      </c>
      <c r="AD29" s="11">
        <v>1849.8985399999999</v>
      </c>
      <c r="AE29" s="11">
        <v>1849.8985399999999</v>
      </c>
      <c r="AF29" s="11">
        <v>0</v>
      </c>
      <c r="AG29" s="11">
        <v>403.19261999999998</v>
      </c>
      <c r="AH29" s="11">
        <v>403.19261999999998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</row>
    <row r="30" spans="1:47" x14ac:dyDescent="0.25">
      <c r="A30" s="17" t="s">
        <v>91</v>
      </c>
      <c r="B30" s="10">
        <v>21</v>
      </c>
      <c r="C30" s="16" t="str">
        <f t="shared" si="0"/>
        <v xml:space="preserve"> 6 АТ ОЩАДБАНК</v>
      </c>
      <c r="D30" s="9" t="str">
        <f t="shared" si="1"/>
        <v>22</v>
      </c>
      <c r="E30" s="9" t="str">
        <f t="shared" si="2"/>
        <v>Виробництво гумових і пластмасових виробів</v>
      </c>
      <c r="F30" s="11">
        <v>521301.85771000001</v>
      </c>
      <c r="G30" s="11">
        <v>521301.85771000001</v>
      </c>
      <c r="H30" s="11">
        <v>0</v>
      </c>
      <c r="I30" s="11">
        <v>462038.59100000001</v>
      </c>
      <c r="J30" s="11">
        <v>462038.59100000001</v>
      </c>
      <c r="K30" s="11">
        <v>0</v>
      </c>
      <c r="L30" s="11">
        <v>0</v>
      </c>
      <c r="M30" s="11">
        <v>0</v>
      </c>
      <c r="N30" s="11">
        <v>0</v>
      </c>
      <c r="O30" s="11">
        <v>59263.266710000004</v>
      </c>
      <c r="P30" s="11">
        <v>59263.266710000004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-35833.478230000001</v>
      </c>
      <c r="AB30" s="11">
        <v>-35833.478230000001</v>
      </c>
      <c r="AC30" s="11">
        <v>0</v>
      </c>
      <c r="AD30" s="11">
        <v>6433.8739599999999</v>
      </c>
      <c r="AE30" s="11">
        <v>6433.8739599999999</v>
      </c>
      <c r="AF30" s="11">
        <v>0</v>
      </c>
      <c r="AG30" s="11">
        <v>0</v>
      </c>
      <c r="AH30" s="11">
        <v>0</v>
      </c>
      <c r="AI30" s="11">
        <v>0</v>
      </c>
      <c r="AJ30" s="11">
        <v>29399.60427</v>
      </c>
      <c r="AK30" s="11">
        <v>29399.60427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</row>
    <row r="31" spans="1:47" x14ac:dyDescent="0.25">
      <c r="A31" s="17" t="s">
        <v>90</v>
      </c>
      <c r="B31" s="10">
        <v>22</v>
      </c>
      <c r="C31" s="16" t="str">
        <f t="shared" si="0"/>
        <v xml:space="preserve"> 6 АТ ОЩАДБАНК</v>
      </c>
      <c r="D31" s="9" t="str">
        <f t="shared" si="1"/>
        <v>23</v>
      </c>
      <c r="E31" s="9" t="str">
        <f t="shared" si="2"/>
        <v>Виробництво іншої неметалевої мінеральної продукції</v>
      </c>
      <c r="F31" s="11">
        <v>266338.57030000002</v>
      </c>
      <c r="G31" s="11">
        <v>266338.57030000002</v>
      </c>
      <c r="H31" s="11">
        <v>0</v>
      </c>
      <c r="I31" s="11">
        <v>262406.01819999999</v>
      </c>
      <c r="J31" s="11">
        <v>262406.01819999999</v>
      </c>
      <c r="K31" s="11">
        <v>0</v>
      </c>
      <c r="L31" s="11">
        <v>1795.9161799999999</v>
      </c>
      <c r="M31" s="11">
        <v>1795.9161799999999</v>
      </c>
      <c r="N31" s="11">
        <v>0</v>
      </c>
      <c r="O31" s="11">
        <v>2136.6359200000002</v>
      </c>
      <c r="P31" s="11">
        <v>2136.6359200000002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-5615.3310799999999</v>
      </c>
      <c r="AB31" s="11">
        <v>-5615.3310799999999</v>
      </c>
      <c r="AC31" s="11">
        <v>0</v>
      </c>
      <c r="AD31" s="11">
        <v>3863.1237599999999</v>
      </c>
      <c r="AE31" s="11">
        <v>3863.1237599999999</v>
      </c>
      <c r="AF31" s="11">
        <v>0</v>
      </c>
      <c r="AG31" s="11">
        <v>11.03984</v>
      </c>
      <c r="AH31" s="11">
        <v>11.03984</v>
      </c>
      <c r="AI31" s="11">
        <v>0</v>
      </c>
      <c r="AJ31" s="11">
        <v>1741.1674800000001</v>
      </c>
      <c r="AK31" s="11">
        <v>1741.1674800000001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</row>
    <row r="32" spans="1:47" x14ac:dyDescent="0.25">
      <c r="A32" s="17" t="s">
        <v>89</v>
      </c>
      <c r="B32" s="10">
        <v>23</v>
      </c>
      <c r="C32" s="16" t="str">
        <f t="shared" si="0"/>
        <v xml:space="preserve"> 6 АТ ОЩАДБАНК</v>
      </c>
      <c r="D32" s="9" t="str">
        <f t="shared" si="1"/>
        <v>24</v>
      </c>
      <c r="E32" s="9" t="str">
        <f t="shared" si="2"/>
        <v>Металургійне виробництво</v>
      </c>
      <c r="F32" s="11">
        <v>4236261.0982299997</v>
      </c>
      <c r="G32" s="11">
        <v>131995.75964</v>
      </c>
      <c r="H32" s="11">
        <v>4104265.3385899998</v>
      </c>
      <c r="I32" s="11">
        <v>128456.83715000001</v>
      </c>
      <c r="J32" s="11">
        <v>128456.83715000001</v>
      </c>
      <c r="K32" s="11">
        <v>0</v>
      </c>
      <c r="L32" s="11">
        <v>0</v>
      </c>
      <c r="M32" s="11">
        <v>0</v>
      </c>
      <c r="N32" s="11">
        <v>0</v>
      </c>
      <c r="O32" s="11">
        <v>4107804.2610800001</v>
      </c>
      <c r="P32" s="11">
        <v>3538.9224899999999</v>
      </c>
      <c r="Q32" s="11">
        <v>4104265.3385899998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-2638746.6514699999</v>
      </c>
      <c r="AB32" s="11">
        <v>-4705.0732500000004</v>
      </c>
      <c r="AC32" s="11">
        <v>-2634041.57822</v>
      </c>
      <c r="AD32" s="11">
        <v>1166.15076</v>
      </c>
      <c r="AE32" s="11">
        <v>1166.15076</v>
      </c>
      <c r="AF32" s="11">
        <v>0</v>
      </c>
      <c r="AG32" s="11">
        <v>0</v>
      </c>
      <c r="AH32" s="11">
        <v>0</v>
      </c>
      <c r="AI32" s="11">
        <v>0</v>
      </c>
      <c r="AJ32" s="11">
        <v>2637580.5007099998</v>
      </c>
      <c r="AK32" s="11">
        <v>3538.9224899999999</v>
      </c>
      <c r="AL32" s="11">
        <v>2634041.57822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</row>
    <row r="33" spans="1:47" x14ac:dyDescent="0.25">
      <c r="A33" s="17" t="s">
        <v>88</v>
      </c>
      <c r="B33" s="10">
        <v>24</v>
      </c>
      <c r="C33" s="16" t="str">
        <f t="shared" si="0"/>
        <v xml:space="preserve"> 6 АТ ОЩАДБАНК</v>
      </c>
      <c r="D33" s="9" t="str">
        <f t="shared" si="1"/>
        <v>25</v>
      </c>
      <c r="E33" s="9" t="str">
        <f t="shared" si="2"/>
        <v>Виробництво готових металевих виробів, крім машин і устатковання</v>
      </c>
      <c r="F33" s="11">
        <v>458035.91904000001</v>
      </c>
      <c r="G33" s="11">
        <v>458035.91904000001</v>
      </c>
      <c r="H33" s="11">
        <v>0</v>
      </c>
      <c r="I33" s="11">
        <v>444279.15406999999</v>
      </c>
      <c r="J33" s="11">
        <v>444279.15406999999</v>
      </c>
      <c r="K33" s="11">
        <v>0</v>
      </c>
      <c r="L33" s="11">
        <v>8422.0796399999999</v>
      </c>
      <c r="M33" s="11">
        <v>8422.0796399999999</v>
      </c>
      <c r="N33" s="11">
        <v>0</v>
      </c>
      <c r="O33" s="11">
        <v>5334.6853300000002</v>
      </c>
      <c r="P33" s="11">
        <v>5334.6853300000002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-12477.07396</v>
      </c>
      <c r="AB33" s="11">
        <v>-12477.07396</v>
      </c>
      <c r="AC33" s="11">
        <v>0</v>
      </c>
      <c r="AD33" s="11">
        <v>5842.4620100000002</v>
      </c>
      <c r="AE33" s="11">
        <v>5842.4620100000002</v>
      </c>
      <c r="AF33" s="11">
        <v>0</v>
      </c>
      <c r="AG33" s="11">
        <v>1305.59889</v>
      </c>
      <c r="AH33" s="11">
        <v>1305.59889</v>
      </c>
      <c r="AI33" s="11">
        <v>0</v>
      </c>
      <c r="AJ33" s="11">
        <v>5329.0130600000002</v>
      </c>
      <c r="AK33" s="11">
        <v>5329.0130600000002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</row>
    <row r="34" spans="1:47" x14ac:dyDescent="0.25">
      <c r="A34" s="17" t="s">
        <v>87</v>
      </c>
      <c r="B34" s="10">
        <v>25</v>
      </c>
      <c r="C34" s="16" t="str">
        <f t="shared" si="0"/>
        <v xml:space="preserve"> 6 АТ ОЩАДБАНК</v>
      </c>
      <c r="D34" s="9" t="str">
        <f t="shared" si="1"/>
        <v>26</v>
      </c>
      <c r="E34" s="9" t="str">
        <f t="shared" si="2"/>
        <v>Виробництво комп'ютерів, електронної та оптичної продукції</v>
      </c>
      <c r="F34" s="11">
        <v>4074.3268200000002</v>
      </c>
      <c r="G34" s="11">
        <v>4074.3268200000002</v>
      </c>
      <c r="H34" s="11">
        <v>0</v>
      </c>
      <c r="I34" s="11">
        <v>4074.3268200000002</v>
      </c>
      <c r="J34" s="11">
        <v>4074.3268200000002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-61.128929999999997</v>
      </c>
      <c r="AB34" s="11">
        <v>-61.128929999999997</v>
      </c>
      <c r="AC34" s="11">
        <v>0</v>
      </c>
      <c r="AD34" s="11">
        <v>61.128929999999997</v>
      </c>
      <c r="AE34" s="11">
        <v>61.128929999999997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</row>
    <row r="35" spans="1:47" x14ac:dyDescent="0.25">
      <c r="A35" s="17" t="s">
        <v>86</v>
      </c>
      <c r="B35" s="10">
        <v>26</v>
      </c>
      <c r="C35" s="16" t="str">
        <f t="shared" si="0"/>
        <v xml:space="preserve"> 6 АТ ОЩАДБАНК</v>
      </c>
      <c r="D35" s="9" t="str">
        <f t="shared" si="1"/>
        <v>27</v>
      </c>
      <c r="E35" s="9" t="str">
        <f t="shared" si="2"/>
        <v>Виробництво електричного устатковання</v>
      </c>
      <c r="F35" s="11">
        <v>197117.03932000001</v>
      </c>
      <c r="G35" s="11">
        <v>197117.03932000001</v>
      </c>
      <c r="H35" s="11">
        <v>0</v>
      </c>
      <c r="I35" s="11">
        <v>151801.07083000001</v>
      </c>
      <c r="J35" s="11">
        <v>151801.07083000001</v>
      </c>
      <c r="K35" s="11">
        <v>0</v>
      </c>
      <c r="L35" s="11">
        <v>45249.894939999998</v>
      </c>
      <c r="M35" s="11">
        <v>45249.894939999998</v>
      </c>
      <c r="N35" s="11">
        <v>0</v>
      </c>
      <c r="O35" s="11">
        <v>66.073549999999997</v>
      </c>
      <c r="P35" s="11">
        <v>66.073549999999997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-2852.0798</v>
      </c>
      <c r="AB35" s="11">
        <v>-2852.0798</v>
      </c>
      <c r="AC35" s="11">
        <v>0</v>
      </c>
      <c r="AD35" s="11">
        <v>2579.8279299999999</v>
      </c>
      <c r="AE35" s="11">
        <v>2579.8279299999999</v>
      </c>
      <c r="AF35" s="11">
        <v>0</v>
      </c>
      <c r="AG35" s="11">
        <v>206.17832000000001</v>
      </c>
      <c r="AH35" s="11">
        <v>206.17832000000001</v>
      </c>
      <c r="AI35" s="11">
        <v>0</v>
      </c>
      <c r="AJ35" s="11">
        <v>66.073549999999997</v>
      </c>
      <c r="AK35" s="11">
        <v>66.073549999999997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</row>
    <row r="36" spans="1:47" x14ac:dyDescent="0.25">
      <c r="A36" s="17" t="s">
        <v>85</v>
      </c>
      <c r="B36" s="10">
        <v>27</v>
      </c>
      <c r="C36" s="16" t="str">
        <f t="shared" si="0"/>
        <v xml:space="preserve"> 6 АТ ОЩАДБАНК</v>
      </c>
      <c r="D36" s="9" t="str">
        <f t="shared" si="1"/>
        <v>28</v>
      </c>
      <c r="E36" s="9" t="str">
        <f t="shared" si="2"/>
        <v>Виробництво машин і устатковання, н.в.і.у.</v>
      </c>
      <c r="F36" s="11">
        <v>276981.26903999998</v>
      </c>
      <c r="G36" s="11">
        <v>273009.09817000001</v>
      </c>
      <c r="H36" s="11">
        <v>3972.1708699999999</v>
      </c>
      <c r="I36" s="11">
        <v>205921.99325999999</v>
      </c>
      <c r="J36" s="11">
        <v>205921.99325999999</v>
      </c>
      <c r="K36" s="11">
        <v>0</v>
      </c>
      <c r="L36" s="11">
        <v>5313.8917700000002</v>
      </c>
      <c r="M36" s="11">
        <v>5313.8917700000002</v>
      </c>
      <c r="N36" s="11">
        <v>0</v>
      </c>
      <c r="O36" s="11">
        <v>65745.384009999994</v>
      </c>
      <c r="P36" s="11">
        <v>61773.21314</v>
      </c>
      <c r="Q36" s="11">
        <v>3972.1708699999999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-43858.733489999999</v>
      </c>
      <c r="AB36" s="11">
        <v>-43858.733489999999</v>
      </c>
      <c r="AC36" s="11">
        <v>0</v>
      </c>
      <c r="AD36" s="11">
        <v>2214.1211400000002</v>
      </c>
      <c r="AE36" s="11">
        <v>2214.1211400000002</v>
      </c>
      <c r="AF36" s="11">
        <v>0</v>
      </c>
      <c r="AG36" s="11">
        <v>63.472940000000001</v>
      </c>
      <c r="AH36" s="11">
        <v>63.472940000000001</v>
      </c>
      <c r="AI36" s="11">
        <v>0</v>
      </c>
      <c r="AJ36" s="11">
        <v>41581.139410000003</v>
      </c>
      <c r="AK36" s="11">
        <v>41581.139410000003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</row>
    <row r="37" spans="1:47" x14ac:dyDescent="0.25">
      <c r="A37" s="17" t="s">
        <v>84</v>
      </c>
      <c r="B37" s="10">
        <v>28</v>
      </c>
      <c r="C37" s="16" t="str">
        <f t="shared" si="0"/>
        <v xml:space="preserve"> 6 АТ ОЩАДБАНК</v>
      </c>
      <c r="D37" s="9" t="str">
        <f t="shared" si="1"/>
        <v>29</v>
      </c>
      <c r="E37" s="9" t="str">
        <f t="shared" si="2"/>
        <v>Виробництво автотранспортних засобів, причепів і напівпричепів</v>
      </c>
      <c r="F37" s="11">
        <v>1381138.8991700001</v>
      </c>
      <c r="G37" s="11">
        <v>1381138.8991700001</v>
      </c>
      <c r="H37" s="11">
        <v>0</v>
      </c>
      <c r="I37" s="11">
        <v>1381138.8991700001</v>
      </c>
      <c r="J37" s="11">
        <v>1381138.8991700001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-653.95500000000004</v>
      </c>
      <c r="AB37" s="11">
        <v>-653.95500000000004</v>
      </c>
      <c r="AC37" s="11">
        <v>0</v>
      </c>
      <c r="AD37" s="11">
        <v>653.95500000000004</v>
      </c>
      <c r="AE37" s="11">
        <v>653.95500000000004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</row>
    <row r="38" spans="1:47" x14ac:dyDescent="0.25">
      <c r="A38" s="17" t="s">
        <v>83</v>
      </c>
      <c r="B38" s="10">
        <v>29</v>
      </c>
      <c r="C38" s="16" t="str">
        <f t="shared" si="0"/>
        <v xml:space="preserve"> 6 АТ ОЩАДБАНК</v>
      </c>
      <c r="D38" s="9" t="str">
        <f t="shared" si="1"/>
        <v>30</v>
      </c>
      <c r="E38" s="9" t="str">
        <f t="shared" si="2"/>
        <v>Виробництво інших транспортних засобів</v>
      </c>
      <c r="F38" s="11">
        <v>2544101.3424</v>
      </c>
      <c r="G38" s="11">
        <v>2544101.3424</v>
      </c>
      <c r="H38" s="11">
        <v>0</v>
      </c>
      <c r="I38" s="11">
        <v>2542669.64347</v>
      </c>
      <c r="J38" s="11">
        <v>2542669.64347</v>
      </c>
      <c r="K38" s="11">
        <v>0</v>
      </c>
      <c r="L38" s="11">
        <v>0</v>
      </c>
      <c r="M38" s="11">
        <v>0</v>
      </c>
      <c r="N38" s="11">
        <v>0</v>
      </c>
      <c r="O38" s="11">
        <v>1431.69893</v>
      </c>
      <c r="P38" s="11">
        <v>1431.69893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-28823.039519999998</v>
      </c>
      <c r="AB38" s="11">
        <v>-28823.039519999998</v>
      </c>
      <c r="AC38" s="11">
        <v>0</v>
      </c>
      <c r="AD38" s="11">
        <v>27657.559959999999</v>
      </c>
      <c r="AE38" s="11">
        <v>27657.559959999999</v>
      </c>
      <c r="AF38" s="11">
        <v>0</v>
      </c>
      <c r="AG38" s="11">
        <v>0</v>
      </c>
      <c r="AH38" s="11">
        <v>0</v>
      </c>
      <c r="AI38" s="11">
        <v>0</v>
      </c>
      <c r="AJ38" s="11">
        <v>1165.47956</v>
      </c>
      <c r="AK38" s="11">
        <v>1165.47956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</row>
    <row r="39" spans="1:47" x14ac:dyDescent="0.25">
      <c r="A39" s="17" t="s">
        <v>82</v>
      </c>
      <c r="B39" s="10">
        <v>30</v>
      </c>
      <c r="C39" s="16" t="str">
        <f t="shared" si="0"/>
        <v xml:space="preserve"> 6 АТ ОЩАДБАНК</v>
      </c>
      <c r="D39" s="9" t="str">
        <f t="shared" si="1"/>
        <v>31</v>
      </c>
      <c r="E39" s="9" t="str">
        <f t="shared" si="2"/>
        <v>Виробництво меблів</v>
      </c>
      <c r="F39" s="11">
        <v>202054.98264</v>
      </c>
      <c r="G39" s="11">
        <v>202054.98264</v>
      </c>
      <c r="H39" s="11">
        <v>0</v>
      </c>
      <c r="I39" s="11">
        <v>196256.19214</v>
      </c>
      <c r="J39" s="11">
        <v>196256.19214</v>
      </c>
      <c r="K39" s="11">
        <v>0</v>
      </c>
      <c r="L39" s="11">
        <v>469.90649000000002</v>
      </c>
      <c r="M39" s="11">
        <v>469.90649000000002</v>
      </c>
      <c r="N39" s="11">
        <v>0</v>
      </c>
      <c r="O39" s="11">
        <v>5328.8840099999998</v>
      </c>
      <c r="P39" s="11">
        <v>5328.8840099999998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-6729.7258199999997</v>
      </c>
      <c r="AB39" s="11">
        <v>-6729.7258199999997</v>
      </c>
      <c r="AC39" s="11">
        <v>0</v>
      </c>
      <c r="AD39" s="11">
        <v>2573.8805299999999</v>
      </c>
      <c r="AE39" s="11">
        <v>2573.8805299999999</v>
      </c>
      <c r="AF39" s="11">
        <v>0</v>
      </c>
      <c r="AG39" s="11">
        <v>82.735330000000005</v>
      </c>
      <c r="AH39" s="11">
        <v>82.735330000000005</v>
      </c>
      <c r="AI39" s="11">
        <v>0</v>
      </c>
      <c r="AJ39" s="11">
        <v>4073.1099599999998</v>
      </c>
      <c r="AK39" s="11">
        <v>4073.1099599999998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</row>
    <row r="40" spans="1:47" x14ac:dyDescent="0.25">
      <c r="A40" s="17" t="s">
        <v>81</v>
      </c>
      <c r="B40" s="10">
        <v>31</v>
      </c>
      <c r="C40" s="16" t="str">
        <f t="shared" si="0"/>
        <v xml:space="preserve"> 6 АТ ОЩАДБАНК</v>
      </c>
      <c r="D40" s="9" t="str">
        <f t="shared" si="1"/>
        <v>32</v>
      </c>
      <c r="E40" s="9" t="str">
        <f t="shared" si="2"/>
        <v>Виробництво іншої продукції</v>
      </c>
      <c r="F40" s="11">
        <v>56418.413740000004</v>
      </c>
      <c r="G40" s="11">
        <v>56418.413740000004</v>
      </c>
      <c r="H40" s="11">
        <v>0</v>
      </c>
      <c r="I40" s="11">
        <v>54297.520199999999</v>
      </c>
      <c r="J40" s="11">
        <v>54297.520199999999</v>
      </c>
      <c r="K40" s="11">
        <v>0</v>
      </c>
      <c r="L40" s="11">
        <v>1822.57394</v>
      </c>
      <c r="M40" s="11">
        <v>1822.57394</v>
      </c>
      <c r="N40" s="11">
        <v>0</v>
      </c>
      <c r="O40" s="11">
        <v>298.31959999999998</v>
      </c>
      <c r="P40" s="11">
        <v>298.31959999999998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-690.49379999999996</v>
      </c>
      <c r="AB40" s="11">
        <v>-690.49379999999996</v>
      </c>
      <c r="AC40" s="11">
        <v>0</v>
      </c>
      <c r="AD40" s="11">
        <v>633.92483000000004</v>
      </c>
      <c r="AE40" s="11">
        <v>633.92483000000004</v>
      </c>
      <c r="AF40" s="11">
        <v>0</v>
      </c>
      <c r="AG40" s="11">
        <v>0</v>
      </c>
      <c r="AH40" s="11">
        <v>0</v>
      </c>
      <c r="AI40" s="11">
        <v>0</v>
      </c>
      <c r="AJ40" s="11">
        <v>56.56897</v>
      </c>
      <c r="AK40" s="11">
        <v>56.56897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</row>
    <row r="41" spans="1:47" x14ac:dyDescent="0.25">
      <c r="A41" s="17" t="s">
        <v>80</v>
      </c>
      <c r="B41" s="10">
        <v>32</v>
      </c>
      <c r="C41" s="16" t="str">
        <f t="shared" si="0"/>
        <v xml:space="preserve"> 6 АТ ОЩАДБАНК</v>
      </c>
      <c r="D41" s="9" t="str">
        <f t="shared" si="1"/>
        <v>33</v>
      </c>
      <c r="E41" s="9" t="str">
        <f t="shared" si="2"/>
        <v>Ремонт і монтаж машин і устатковання</v>
      </c>
      <c r="F41" s="11">
        <v>2152039.7749200002</v>
      </c>
      <c r="G41" s="11">
        <v>2152039.7749200002</v>
      </c>
      <c r="H41" s="11">
        <v>0</v>
      </c>
      <c r="I41" s="11">
        <v>2144746.2695300002</v>
      </c>
      <c r="J41" s="11">
        <v>2144746.2695300002</v>
      </c>
      <c r="K41" s="11">
        <v>0</v>
      </c>
      <c r="L41" s="11">
        <v>0</v>
      </c>
      <c r="M41" s="11">
        <v>0</v>
      </c>
      <c r="N41" s="11">
        <v>0</v>
      </c>
      <c r="O41" s="11">
        <v>7293.5053900000003</v>
      </c>
      <c r="P41" s="11">
        <v>7293.5053900000003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-27137.872800000001</v>
      </c>
      <c r="AB41" s="11">
        <v>-27137.872800000001</v>
      </c>
      <c r="AC41" s="11">
        <v>0</v>
      </c>
      <c r="AD41" s="11">
        <v>19858.191149999999</v>
      </c>
      <c r="AE41" s="11">
        <v>19858.191149999999</v>
      </c>
      <c r="AF41" s="11">
        <v>0</v>
      </c>
      <c r="AG41" s="11">
        <v>0</v>
      </c>
      <c r="AH41" s="11">
        <v>0</v>
      </c>
      <c r="AI41" s="11">
        <v>0</v>
      </c>
      <c r="AJ41" s="11">
        <v>7279.6816500000004</v>
      </c>
      <c r="AK41" s="11">
        <v>7279.6816500000004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</row>
    <row r="42" spans="1:47" x14ac:dyDescent="0.25">
      <c r="A42" s="17" t="s">
        <v>79</v>
      </c>
      <c r="B42" s="10">
        <v>33</v>
      </c>
      <c r="C42" s="16" t="str">
        <f t="shared" ref="C42:C73" si="3">MID(A42,4,14)</f>
        <v xml:space="preserve"> 6 АТ ОЩАДБАНК</v>
      </c>
      <c r="D42" s="9" t="str">
        <f t="shared" ref="D42:D73" si="4">IF(OR(MID(A42,1,2)="ZZ",MID(A42,1,2)="YY"),"Інше",MID(A42,1,2))</f>
        <v>35</v>
      </c>
      <c r="E42" s="9" t="str">
        <f t="shared" ref="E42:E73" si="5">MID(A42,19,200)</f>
        <v>Постачання електроенергії, газу, пари та кондиційованого повітря</v>
      </c>
      <c r="F42" s="11">
        <v>19490168.43609</v>
      </c>
      <c r="G42" s="11">
        <v>6016883.0222699996</v>
      </c>
      <c r="H42" s="11">
        <v>13473285.41382</v>
      </c>
      <c r="I42" s="11">
        <v>1657693.3829999999</v>
      </c>
      <c r="J42" s="11">
        <v>1637180.8859399999</v>
      </c>
      <c r="K42" s="11">
        <v>20512.497060000002</v>
      </c>
      <c r="L42" s="11">
        <v>11988101.95662</v>
      </c>
      <c r="M42" s="11">
        <v>4370080.3271399997</v>
      </c>
      <c r="N42" s="11">
        <v>7618021.6294799997</v>
      </c>
      <c r="O42" s="11">
        <v>5844373.0964700002</v>
      </c>
      <c r="P42" s="11">
        <v>9621.8091899999999</v>
      </c>
      <c r="Q42" s="11">
        <v>5834751.2872799998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-4334550.0978100002</v>
      </c>
      <c r="AB42" s="11">
        <v>-135472.60438</v>
      </c>
      <c r="AC42" s="11">
        <v>-4199077.4934299998</v>
      </c>
      <c r="AD42" s="11">
        <v>40498.073089999998</v>
      </c>
      <c r="AE42" s="11">
        <v>40498.073089999998</v>
      </c>
      <c r="AF42" s="11">
        <v>0</v>
      </c>
      <c r="AG42" s="11">
        <v>711752.52254000003</v>
      </c>
      <c r="AH42" s="11">
        <v>85352.74106</v>
      </c>
      <c r="AI42" s="11">
        <v>626399.78148000001</v>
      </c>
      <c r="AJ42" s="11">
        <v>3582299.5021799998</v>
      </c>
      <c r="AK42" s="11">
        <v>9621.7902300000005</v>
      </c>
      <c r="AL42" s="11">
        <v>3572677.7119499999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</row>
    <row r="43" spans="1:47" x14ac:dyDescent="0.25">
      <c r="A43" s="17" t="s">
        <v>78</v>
      </c>
      <c r="B43" s="10">
        <v>34</v>
      </c>
      <c r="C43" s="16" t="str">
        <f t="shared" si="3"/>
        <v xml:space="preserve"> 6 АТ ОЩАДБАНК</v>
      </c>
      <c r="D43" s="9" t="str">
        <f t="shared" si="4"/>
        <v>36</v>
      </c>
      <c r="E43" s="9" t="str">
        <f t="shared" si="5"/>
        <v>Забір, очищення та постачання води</v>
      </c>
      <c r="F43" s="11">
        <v>8883.4888800000008</v>
      </c>
      <c r="G43" s="11">
        <v>8883.4888800000008</v>
      </c>
      <c r="H43" s="11">
        <v>0</v>
      </c>
      <c r="I43" s="11">
        <v>8883.47919</v>
      </c>
      <c r="J43" s="11">
        <v>8883.47919</v>
      </c>
      <c r="K43" s="11">
        <v>0</v>
      </c>
      <c r="L43" s="11">
        <v>0</v>
      </c>
      <c r="M43" s="11">
        <v>0</v>
      </c>
      <c r="N43" s="11">
        <v>0</v>
      </c>
      <c r="O43" s="11">
        <v>9.6900000000000007E-3</v>
      </c>
      <c r="P43" s="11">
        <v>9.6900000000000007E-3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-130.67833999999999</v>
      </c>
      <c r="AB43" s="11">
        <v>-130.67833999999999</v>
      </c>
      <c r="AC43" s="11">
        <v>0</v>
      </c>
      <c r="AD43" s="11">
        <v>130.67373000000001</v>
      </c>
      <c r="AE43" s="11">
        <v>130.67373000000001</v>
      </c>
      <c r="AF43" s="11">
        <v>0</v>
      </c>
      <c r="AG43" s="11">
        <v>0</v>
      </c>
      <c r="AH43" s="11">
        <v>0</v>
      </c>
      <c r="AI43" s="11">
        <v>0</v>
      </c>
      <c r="AJ43" s="11">
        <v>4.6100000000000004E-3</v>
      </c>
      <c r="AK43" s="11">
        <v>4.6100000000000004E-3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</row>
    <row r="44" spans="1:47" x14ac:dyDescent="0.25">
      <c r="A44" s="17" t="s">
        <v>77</v>
      </c>
      <c r="B44" s="10">
        <v>35</v>
      </c>
      <c r="C44" s="16" t="str">
        <f t="shared" si="3"/>
        <v xml:space="preserve"> 6 АТ ОЩАДБАНК</v>
      </c>
      <c r="D44" s="9" t="str">
        <f t="shared" si="4"/>
        <v>37</v>
      </c>
      <c r="E44" s="9" t="str">
        <f t="shared" si="5"/>
        <v>Каналізація, відведення й очищення стічних вод</v>
      </c>
      <c r="F44" s="11">
        <v>1550.71587</v>
      </c>
      <c r="G44" s="11">
        <v>1550.71587</v>
      </c>
      <c r="H44" s="11">
        <v>0</v>
      </c>
      <c r="I44" s="11">
        <v>557.59763999999996</v>
      </c>
      <c r="J44" s="11">
        <v>557.59763999999996</v>
      </c>
      <c r="K44" s="11">
        <v>0</v>
      </c>
      <c r="L44" s="11">
        <v>993.11823000000004</v>
      </c>
      <c r="M44" s="11">
        <v>993.11823000000004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-959.46819000000005</v>
      </c>
      <c r="AB44" s="11">
        <v>-959.46819000000005</v>
      </c>
      <c r="AC44" s="11">
        <v>0</v>
      </c>
      <c r="AD44" s="11">
        <v>0</v>
      </c>
      <c r="AE44" s="11">
        <v>0</v>
      </c>
      <c r="AF44" s="11">
        <v>0</v>
      </c>
      <c r="AG44" s="11">
        <v>959.46819000000005</v>
      </c>
      <c r="AH44" s="11">
        <v>959.46819000000005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</row>
    <row r="45" spans="1:47" x14ac:dyDescent="0.25">
      <c r="A45" s="17" t="s">
        <v>76</v>
      </c>
      <c r="B45" s="10">
        <v>36</v>
      </c>
      <c r="C45" s="16" t="str">
        <f t="shared" si="3"/>
        <v xml:space="preserve"> 6 АТ ОЩАДБАНК</v>
      </c>
      <c r="D45" s="9" t="str">
        <f t="shared" si="4"/>
        <v>38</v>
      </c>
      <c r="E45" s="9" t="str">
        <f t="shared" si="5"/>
        <v>Збирання, оброблення й видалення відходів; відновлення матеріалів</v>
      </c>
      <c r="F45" s="11">
        <v>12185.89912</v>
      </c>
      <c r="G45" s="11">
        <v>12185.89912</v>
      </c>
      <c r="H45" s="11">
        <v>0</v>
      </c>
      <c r="I45" s="11">
        <v>11092.08353</v>
      </c>
      <c r="J45" s="11">
        <v>11092.08353</v>
      </c>
      <c r="K45" s="11">
        <v>0</v>
      </c>
      <c r="L45" s="11">
        <v>0</v>
      </c>
      <c r="M45" s="11">
        <v>0</v>
      </c>
      <c r="N45" s="11">
        <v>0</v>
      </c>
      <c r="O45" s="11">
        <v>1093.8155899999999</v>
      </c>
      <c r="P45" s="11">
        <v>1093.8155899999999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-1126.73145</v>
      </c>
      <c r="AB45" s="11">
        <v>-1126.73145</v>
      </c>
      <c r="AC45" s="11">
        <v>0</v>
      </c>
      <c r="AD45" s="11">
        <v>32.917589999999997</v>
      </c>
      <c r="AE45" s="11">
        <v>32.917589999999997</v>
      </c>
      <c r="AF45" s="11">
        <v>0</v>
      </c>
      <c r="AG45" s="11">
        <v>0</v>
      </c>
      <c r="AH45" s="11">
        <v>0</v>
      </c>
      <c r="AI45" s="11">
        <v>0</v>
      </c>
      <c r="AJ45" s="11">
        <v>1093.81386</v>
      </c>
      <c r="AK45" s="11">
        <v>1093.81386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</row>
    <row r="46" spans="1:47" x14ac:dyDescent="0.25">
      <c r="A46" s="17" t="s">
        <v>75</v>
      </c>
      <c r="B46" s="10">
        <v>37</v>
      </c>
      <c r="C46" s="16" t="str">
        <f t="shared" si="3"/>
        <v xml:space="preserve"> 6 АТ ОЩАДБАНК</v>
      </c>
      <c r="D46" s="9" t="str">
        <f t="shared" si="4"/>
        <v>39</v>
      </c>
      <c r="E46" s="9" t="str">
        <f t="shared" si="5"/>
        <v>Інша діяльність щодо поводження з відходами</v>
      </c>
      <c r="F46" s="11">
        <v>58.235799999999998</v>
      </c>
      <c r="G46" s="11">
        <v>58.235799999999998</v>
      </c>
      <c r="H46" s="11">
        <v>0</v>
      </c>
      <c r="I46" s="11">
        <v>58.235799999999998</v>
      </c>
      <c r="J46" s="11">
        <v>58.235799999999998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-0.38506000000000001</v>
      </c>
      <c r="AB46" s="11">
        <v>-0.38506000000000001</v>
      </c>
      <c r="AC46" s="11">
        <v>0</v>
      </c>
      <c r="AD46" s="11">
        <v>0.38506000000000001</v>
      </c>
      <c r="AE46" s="11">
        <v>0.38506000000000001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</row>
    <row r="47" spans="1:47" x14ac:dyDescent="0.25">
      <c r="A47" s="17" t="s">
        <v>74</v>
      </c>
      <c r="B47" s="10">
        <v>38</v>
      </c>
      <c r="C47" s="16" t="str">
        <f t="shared" si="3"/>
        <v xml:space="preserve"> 6 АТ ОЩАДБАНК</v>
      </c>
      <c r="D47" s="9" t="str">
        <f t="shared" si="4"/>
        <v>41</v>
      </c>
      <c r="E47" s="9" t="str">
        <f t="shared" si="5"/>
        <v>Будівництво будівель</v>
      </c>
      <c r="F47" s="11">
        <v>529643.98461000004</v>
      </c>
      <c r="G47" s="11">
        <v>529643.98461000004</v>
      </c>
      <c r="H47" s="11">
        <v>0</v>
      </c>
      <c r="I47" s="11">
        <v>216821.86316000001</v>
      </c>
      <c r="J47" s="11">
        <v>216821.86316000001</v>
      </c>
      <c r="K47" s="11">
        <v>0</v>
      </c>
      <c r="L47" s="11">
        <v>5973.11085</v>
      </c>
      <c r="M47" s="11">
        <v>5973.11085</v>
      </c>
      <c r="N47" s="11">
        <v>0</v>
      </c>
      <c r="O47" s="11">
        <v>306849.01059999998</v>
      </c>
      <c r="P47" s="11">
        <v>306849.01059999998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-309126.96282000002</v>
      </c>
      <c r="AB47" s="11">
        <v>-309126.96282000002</v>
      </c>
      <c r="AC47" s="11">
        <v>0</v>
      </c>
      <c r="AD47" s="11">
        <v>3091.4074799999999</v>
      </c>
      <c r="AE47" s="11">
        <v>3091.4074799999999</v>
      </c>
      <c r="AF47" s="11">
        <v>0</v>
      </c>
      <c r="AG47" s="11">
        <v>120.63252</v>
      </c>
      <c r="AH47" s="11">
        <v>120.63252</v>
      </c>
      <c r="AI47" s="11">
        <v>0</v>
      </c>
      <c r="AJ47" s="11">
        <v>305914.92281999998</v>
      </c>
      <c r="AK47" s="11">
        <v>305914.92281999998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</row>
    <row r="48" spans="1:47" x14ac:dyDescent="0.25">
      <c r="A48" s="17" t="s">
        <v>73</v>
      </c>
      <c r="B48" s="10">
        <v>39</v>
      </c>
      <c r="C48" s="16" t="str">
        <f t="shared" si="3"/>
        <v xml:space="preserve"> 6 АТ ОЩАДБАНК</v>
      </c>
      <c r="D48" s="9" t="str">
        <f t="shared" si="4"/>
        <v>42</v>
      </c>
      <c r="E48" s="9" t="str">
        <f t="shared" si="5"/>
        <v>Будівництво споруд</v>
      </c>
      <c r="F48" s="11">
        <v>65129.746420000003</v>
      </c>
      <c r="G48" s="11">
        <v>65129.746420000003</v>
      </c>
      <c r="H48" s="11">
        <v>0</v>
      </c>
      <c r="I48" s="11">
        <v>56995.495840000003</v>
      </c>
      <c r="J48" s="11">
        <v>56995.495840000003</v>
      </c>
      <c r="K48" s="11">
        <v>0</v>
      </c>
      <c r="L48" s="11">
        <v>4644.2049999999999</v>
      </c>
      <c r="M48" s="11">
        <v>4644.2049999999999</v>
      </c>
      <c r="N48" s="11">
        <v>0</v>
      </c>
      <c r="O48" s="11">
        <v>3490.04558</v>
      </c>
      <c r="P48" s="11">
        <v>3490.04558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-5598.2794999999996</v>
      </c>
      <c r="AB48" s="11">
        <v>-5598.2794999999996</v>
      </c>
      <c r="AC48" s="11">
        <v>0</v>
      </c>
      <c r="AD48" s="11">
        <v>344.24801000000002</v>
      </c>
      <c r="AE48" s="11">
        <v>344.24801000000002</v>
      </c>
      <c r="AF48" s="11">
        <v>0</v>
      </c>
      <c r="AG48" s="11">
        <v>1763.9859100000001</v>
      </c>
      <c r="AH48" s="11">
        <v>1763.9859100000001</v>
      </c>
      <c r="AI48" s="11">
        <v>0</v>
      </c>
      <c r="AJ48" s="11">
        <v>3490.04558</v>
      </c>
      <c r="AK48" s="11">
        <v>3490.04558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</row>
    <row r="49" spans="1:47" x14ac:dyDescent="0.25">
      <c r="A49" s="17" t="s">
        <v>72</v>
      </c>
      <c r="B49" s="10">
        <v>40</v>
      </c>
      <c r="C49" s="16" t="str">
        <f t="shared" si="3"/>
        <v xml:space="preserve"> 6 АТ ОЩАДБАНК</v>
      </c>
      <c r="D49" s="9" t="str">
        <f t="shared" si="4"/>
        <v>43</v>
      </c>
      <c r="E49" s="9" t="str">
        <f t="shared" si="5"/>
        <v>Спеціалізовані будівельні роботи</v>
      </c>
      <c r="F49" s="11">
        <v>173578.56823999999</v>
      </c>
      <c r="G49" s="11">
        <v>173578.56823999999</v>
      </c>
      <c r="H49" s="11">
        <v>0</v>
      </c>
      <c r="I49" s="11">
        <v>158113.90823999999</v>
      </c>
      <c r="J49" s="11">
        <v>158113.90823999999</v>
      </c>
      <c r="K49" s="11">
        <v>0</v>
      </c>
      <c r="L49" s="11">
        <v>2810.3038000000001</v>
      </c>
      <c r="M49" s="11">
        <v>2810.3038000000001</v>
      </c>
      <c r="N49" s="11">
        <v>0</v>
      </c>
      <c r="O49" s="11">
        <v>12654.3562</v>
      </c>
      <c r="P49" s="11">
        <v>12654.3562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-13383.10592</v>
      </c>
      <c r="AB49" s="11">
        <v>-13383.10592</v>
      </c>
      <c r="AC49" s="11">
        <v>0</v>
      </c>
      <c r="AD49" s="11">
        <v>1672.4218499999999</v>
      </c>
      <c r="AE49" s="11">
        <v>1672.4218499999999</v>
      </c>
      <c r="AF49" s="11">
        <v>0</v>
      </c>
      <c r="AG49" s="11">
        <v>38.957030000000003</v>
      </c>
      <c r="AH49" s="11">
        <v>38.957030000000003</v>
      </c>
      <c r="AI49" s="11">
        <v>0</v>
      </c>
      <c r="AJ49" s="11">
        <v>11671.72704</v>
      </c>
      <c r="AK49" s="11">
        <v>11671.72704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</row>
    <row r="50" spans="1:47" ht="24" x14ac:dyDescent="0.25">
      <c r="A50" s="17" t="s">
        <v>71</v>
      </c>
      <c r="B50" s="10">
        <v>41</v>
      </c>
      <c r="C50" s="16" t="str">
        <f t="shared" si="3"/>
        <v xml:space="preserve"> 6 АТ ОЩАДБАНК</v>
      </c>
      <c r="D50" s="9" t="str">
        <f t="shared" si="4"/>
        <v>45</v>
      </c>
      <c r="E50" s="9" t="str">
        <f t="shared" si="5"/>
        <v>Оптова та роздрібна торгівля автотранспортними засобами та мотоциклами, їх ремонт</v>
      </c>
      <c r="F50" s="11">
        <v>502305.68005000002</v>
      </c>
      <c r="G50" s="11">
        <v>502305.68005000002</v>
      </c>
      <c r="H50" s="11">
        <v>0</v>
      </c>
      <c r="I50" s="11">
        <v>488317.47262999997</v>
      </c>
      <c r="J50" s="11">
        <v>488317.47262999997</v>
      </c>
      <c r="K50" s="11">
        <v>0</v>
      </c>
      <c r="L50" s="11">
        <v>2.3601800000000002</v>
      </c>
      <c r="M50" s="11">
        <v>2.3601800000000002</v>
      </c>
      <c r="N50" s="11">
        <v>0</v>
      </c>
      <c r="O50" s="11">
        <v>9942.7147999999997</v>
      </c>
      <c r="P50" s="11">
        <v>9942.7147999999997</v>
      </c>
      <c r="Q50" s="11">
        <v>0</v>
      </c>
      <c r="R50" s="11">
        <v>4043.1324399999999</v>
      </c>
      <c r="S50" s="11">
        <v>4043.1324399999999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-4988.5216700000001</v>
      </c>
      <c r="AB50" s="11">
        <v>-4988.5216700000001</v>
      </c>
      <c r="AC50" s="11">
        <v>0</v>
      </c>
      <c r="AD50" s="11">
        <v>1596.4254800000001</v>
      </c>
      <c r="AE50" s="11">
        <v>1596.4254800000001</v>
      </c>
      <c r="AF50" s="11">
        <v>0</v>
      </c>
      <c r="AG50" s="11">
        <v>0.59355999999999998</v>
      </c>
      <c r="AH50" s="11">
        <v>0.59355999999999998</v>
      </c>
      <c r="AI50" s="11">
        <v>0</v>
      </c>
      <c r="AJ50" s="11">
        <v>9256.8366999999998</v>
      </c>
      <c r="AK50" s="11">
        <v>9256.8366999999998</v>
      </c>
      <c r="AL50" s="11">
        <v>0</v>
      </c>
      <c r="AM50" s="11">
        <v>-5865.3340699999999</v>
      </c>
      <c r="AN50" s="11">
        <v>-5865.3340699999999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</row>
    <row r="51" spans="1:47" ht="24" x14ac:dyDescent="0.25">
      <c r="A51" s="17" t="s">
        <v>70</v>
      </c>
      <c r="B51" s="10">
        <v>42</v>
      </c>
      <c r="C51" s="16" t="str">
        <f t="shared" si="3"/>
        <v xml:space="preserve"> 6 АТ ОЩАДБАНК</v>
      </c>
      <c r="D51" s="9" t="str">
        <f t="shared" si="4"/>
        <v>46</v>
      </c>
      <c r="E51" s="9" t="str">
        <f t="shared" si="5"/>
        <v>Оптова торгівля, крім торгівлі автотранспортними засобами та мотоциклами</v>
      </c>
      <c r="F51" s="11">
        <v>21892244.146930002</v>
      </c>
      <c r="G51" s="11">
        <v>16343358.18784</v>
      </c>
      <c r="H51" s="11">
        <v>5548885.95909</v>
      </c>
      <c r="I51" s="11">
        <v>5167243.2318399996</v>
      </c>
      <c r="J51" s="11">
        <v>3519710.3725800002</v>
      </c>
      <c r="K51" s="11">
        <v>1647532.8592600001</v>
      </c>
      <c r="L51" s="11">
        <v>14173012.63266</v>
      </c>
      <c r="M51" s="11">
        <v>11910114.754699999</v>
      </c>
      <c r="N51" s="11">
        <v>2262897.8779600002</v>
      </c>
      <c r="O51" s="11">
        <v>630520.35063999996</v>
      </c>
      <c r="P51" s="11">
        <v>167495.76722000001</v>
      </c>
      <c r="Q51" s="11">
        <v>463024.58341999998</v>
      </c>
      <c r="R51" s="11">
        <v>1921467.9317900001</v>
      </c>
      <c r="S51" s="11">
        <v>746037.29333999997</v>
      </c>
      <c r="T51" s="11">
        <v>1175430.63845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-2328309.0540300002</v>
      </c>
      <c r="AB51" s="11">
        <v>-1063816.76884</v>
      </c>
      <c r="AC51" s="11">
        <v>-1264492.28519</v>
      </c>
      <c r="AD51" s="11">
        <v>286221.22672999999</v>
      </c>
      <c r="AE51" s="11">
        <v>26414.437849999998</v>
      </c>
      <c r="AF51" s="11">
        <v>259806.78888000001</v>
      </c>
      <c r="AG51" s="11">
        <v>1621699.3550499999</v>
      </c>
      <c r="AH51" s="11">
        <v>663199.78504999995</v>
      </c>
      <c r="AI51" s="11">
        <v>958499.57</v>
      </c>
      <c r="AJ51" s="11">
        <v>569749.44515000004</v>
      </c>
      <c r="AK51" s="11">
        <v>138582.93531999999</v>
      </c>
      <c r="AL51" s="11">
        <v>431166.50983</v>
      </c>
      <c r="AM51" s="11">
        <v>-149360.97289999999</v>
      </c>
      <c r="AN51" s="11">
        <v>235619.61061999999</v>
      </c>
      <c r="AO51" s="11">
        <v>-384980.58351999999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</row>
    <row r="52" spans="1:47" ht="24" x14ac:dyDescent="0.25">
      <c r="A52" s="17" t="s">
        <v>69</v>
      </c>
      <c r="B52" s="10">
        <v>43</v>
      </c>
      <c r="C52" s="16" t="str">
        <f t="shared" si="3"/>
        <v xml:space="preserve"> 6 АТ ОЩАДБАНК</v>
      </c>
      <c r="D52" s="9" t="str">
        <f t="shared" si="4"/>
        <v>47</v>
      </c>
      <c r="E52" s="9" t="str">
        <f t="shared" si="5"/>
        <v>Роздрібна торгівля, крім торгівлі автотранспортними засобами та мотоциклами</v>
      </c>
      <c r="F52" s="11">
        <v>5634612.8703300003</v>
      </c>
      <c r="G52" s="11">
        <v>2981065.9452300002</v>
      </c>
      <c r="H52" s="11">
        <v>2653546.9251000001</v>
      </c>
      <c r="I52" s="11">
        <v>5151676.8766700001</v>
      </c>
      <c r="J52" s="11">
        <v>2498129.95157</v>
      </c>
      <c r="K52" s="11">
        <v>2653546.9251000001</v>
      </c>
      <c r="L52" s="11">
        <v>7960.0435799999996</v>
      </c>
      <c r="M52" s="11">
        <v>7960.0435799999996</v>
      </c>
      <c r="N52" s="11">
        <v>0</v>
      </c>
      <c r="O52" s="11">
        <v>113002.71674</v>
      </c>
      <c r="P52" s="11">
        <v>113002.71674</v>
      </c>
      <c r="Q52" s="11">
        <v>0</v>
      </c>
      <c r="R52" s="11">
        <v>259919.35159999999</v>
      </c>
      <c r="S52" s="11">
        <v>259919.35159999999</v>
      </c>
      <c r="T52" s="11">
        <v>0</v>
      </c>
      <c r="U52" s="11">
        <v>0</v>
      </c>
      <c r="V52" s="11">
        <v>0</v>
      </c>
      <c r="W52" s="11">
        <v>0</v>
      </c>
      <c r="X52" s="11">
        <v>102053.88174</v>
      </c>
      <c r="Y52" s="11">
        <v>102053.88174</v>
      </c>
      <c r="Z52" s="11">
        <v>0</v>
      </c>
      <c r="AA52" s="11">
        <v>-248762.22779999999</v>
      </c>
      <c r="AB52" s="11">
        <v>-231106.50584999999</v>
      </c>
      <c r="AC52" s="11">
        <v>-17655.721949999999</v>
      </c>
      <c r="AD52" s="11">
        <v>44188.170819999999</v>
      </c>
      <c r="AE52" s="11">
        <v>26532.44887</v>
      </c>
      <c r="AF52" s="11">
        <v>17655.721949999999</v>
      </c>
      <c r="AG52" s="11">
        <v>644.29152999999997</v>
      </c>
      <c r="AH52" s="11">
        <v>644.29152999999997</v>
      </c>
      <c r="AI52" s="11">
        <v>0</v>
      </c>
      <c r="AJ52" s="11">
        <v>92067.167509999999</v>
      </c>
      <c r="AK52" s="11">
        <v>92067.167509999999</v>
      </c>
      <c r="AL52" s="11">
        <v>0</v>
      </c>
      <c r="AM52" s="11">
        <v>111862.59794000001</v>
      </c>
      <c r="AN52" s="11">
        <v>111862.59794000001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</row>
    <row r="53" spans="1:47" x14ac:dyDescent="0.25">
      <c r="A53" s="17" t="s">
        <v>68</v>
      </c>
      <c r="B53" s="10">
        <v>44</v>
      </c>
      <c r="C53" s="16" t="str">
        <f t="shared" si="3"/>
        <v xml:space="preserve"> 6 АТ ОЩАДБАНК</v>
      </c>
      <c r="D53" s="9" t="str">
        <f t="shared" si="4"/>
        <v>49</v>
      </c>
      <c r="E53" s="9" t="str">
        <f t="shared" si="5"/>
        <v>Наземний і трубопровідний транспорт</v>
      </c>
      <c r="F53" s="11">
        <v>612872.04310000001</v>
      </c>
      <c r="G53" s="11">
        <v>612872.04310000001</v>
      </c>
      <c r="H53" s="11">
        <v>0</v>
      </c>
      <c r="I53" s="11">
        <v>564154.95400999999</v>
      </c>
      <c r="J53" s="11">
        <v>564154.95400999999</v>
      </c>
      <c r="K53" s="11">
        <v>0</v>
      </c>
      <c r="L53" s="11">
        <v>20468.3541</v>
      </c>
      <c r="M53" s="11">
        <v>20468.3541</v>
      </c>
      <c r="N53" s="11">
        <v>0</v>
      </c>
      <c r="O53" s="11">
        <v>28248.734990000001</v>
      </c>
      <c r="P53" s="11">
        <v>28248.734990000001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-32178.833719999999</v>
      </c>
      <c r="AB53" s="11">
        <v>-32178.833719999999</v>
      </c>
      <c r="AC53" s="11">
        <v>0</v>
      </c>
      <c r="AD53" s="11">
        <v>5110.6527900000001</v>
      </c>
      <c r="AE53" s="11">
        <v>5110.6527900000001</v>
      </c>
      <c r="AF53" s="11">
        <v>0</v>
      </c>
      <c r="AG53" s="11">
        <v>713.19097999999997</v>
      </c>
      <c r="AH53" s="11">
        <v>713.19097999999997</v>
      </c>
      <c r="AI53" s="11">
        <v>0</v>
      </c>
      <c r="AJ53" s="11">
        <v>26354.989949999999</v>
      </c>
      <c r="AK53" s="11">
        <v>26354.989949999999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</row>
    <row r="54" spans="1:47" x14ac:dyDescent="0.25">
      <c r="A54" s="17" t="s">
        <v>67</v>
      </c>
      <c r="B54" s="10">
        <v>45</v>
      </c>
      <c r="C54" s="16" t="str">
        <f t="shared" si="3"/>
        <v xml:space="preserve"> 6 АТ ОЩАДБАНК</v>
      </c>
      <c r="D54" s="9" t="str">
        <f t="shared" si="4"/>
        <v>50</v>
      </c>
      <c r="E54" s="9" t="str">
        <f t="shared" si="5"/>
        <v>Водний транспорт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</row>
    <row r="55" spans="1:47" x14ac:dyDescent="0.25">
      <c r="A55" s="17" t="s">
        <v>66</v>
      </c>
      <c r="B55" s="10">
        <v>46</v>
      </c>
      <c r="C55" s="16" t="str">
        <f t="shared" si="3"/>
        <v xml:space="preserve"> 6 АТ ОЩАДБАНК</v>
      </c>
      <c r="D55" s="9" t="str">
        <f t="shared" si="4"/>
        <v>51</v>
      </c>
      <c r="E55" s="9" t="str">
        <f t="shared" si="5"/>
        <v>Авіаційний транспорт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</row>
    <row r="56" spans="1:47" x14ac:dyDescent="0.25">
      <c r="A56" s="17" t="s">
        <v>65</v>
      </c>
      <c r="B56" s="10">
        <v>47</v>
      </c>
      <c r="C56" s="16" t="str">
        <f t="shared" si="3"/>
        <v xml:space="preserve"> 6 АТ ОЩАДБАНК</v>
      </c>
      <c r="D56" s="9" t="str">
        <f t="shared" si="4"/>
        <v>52</v>
      </c>
      <c r="E56" s="9" t="str">
        <f t="shared" si="5"/>
        <v>Складське господарство та допоміжна діяльність у сфері транспорту</v>
      </c>
      <c r="F56" s="11">
        <v>256950.10428</v>
      </c>
      <c r="G56" s="11">
        <v>256950.10428</v>
      </c>
      <c r="H56" s="11">
        <v>0</v>
      </c>
      <c r="I56" s="11">
        <v>147738.12802999999</v>
      </c>
      <c r="J56" s="11">
        <v>147738.12802999999</v>
      </c>
      <c r="K56" s="11">
        <v>0</v>
      </c>
      <c r="L56" s="11">
        <v>8709.8697800000009</v>
      </c>
      <c r="M56" s="11">
        <v>8709.8697800000009</v>
      </c>
      <c r="N56" s="11">
        <v>0</v>
      </c>
      <c r="O56" s="11">
        <v>100502.10647</v>
      </c>
      <c r="P56" s="11">
        <v>100502.10647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-59158.285580000003</v>
      </c>
      <c r="AB56" s="11">
        <v>-59158.285580000003</v>
      </c>
      <c r="AC56" s="11">
        <v>0</v>
      </c>
      <c r="AD56" s="11">
        <v>3963.0022100000001</v>
      </c>
      <c r="AE56" s="11">
        <v>3963.0022100000001</v>
      </c>
      <c r="AF56" s="11">
        <v>0</v>
      </c>
      <c r="AG56" s="11">
        <v>0.16324</v>
      </c>
      <c r="AH56" s="11">
        <v>0.16324</v>
      </c>
      <c r="AI56" s="11">
        <v>0</v>
      </c>
      <c r="AJ56" s="11">
        <v>55195.120130000003</v>
      </c>
      <c r="AK56" s="11">
        <v>55195.120130000003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</row>
    <row r="57" spans="1:47" x14ac:dyDescent="0.25">
      <c r="A57" s="17" t="s">
        <v>64</v>
      </c>
      <c r="B57" s="10">
        <v>48</v>
      </c>
      <c r="C57" s="16" t="str">
        <f t="shared" si="3"/>
        <v xml:space="preserve"> 6 АТ ОЩАДБАНК</v>
      </c>
      <c r="D57" s="9" t="str">
        <f t="shared" si="4"/>
        <v>53</v>
      </c>
      <c r="E57" s="9" t="str">
        <f t="shared" si="5"/>
        <v>Поштова та кур'єрська діяльність</v>
      </c>
      <c r="F57" s="11">
        <v>1279.7686900000001</v>
      </c>
      <c r="G57" s="11">
        <v>1279.7686900000001</v>
      </c>
      <c r="H57" s="11">
        <v>0</v>
      </c>
      <c r="I57" s="11">
        <v>1279.7686900000001</v>
      </c>
      <c r="J57" s="11">
        <v>1279.7686900000001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-16.23263</v>
      </c>
      <c r="AB57" s="11">
        <v>-16.23263</v>
      </c>
      <c r="AC57" s="11">
        <v>0</v>
      </c>
      <c r="AD57" s="11">
        <v>16.23263</v>
      </c>
      <c r="AE57" s="11">
        <v>16.23263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</row>
    <row r="58" spans="1:47" x14ac:dyDescent="0.25">
      <c r="A58" s="17" t="s">
        <v>63</v>
      </c>
      <c r="B58" s="10">
        <v>49</v>
      </c>
      <c r="C58" s="16" t="str">
        <f t="shared" si="3"/>
        <v xml:space="preserve"> 6 АТ ОЩАДБАНК</v>
      </c>
      <c r="D58" s="9" t="str">
        <f t="shared" si="4"/>
        <v>55</v>
      </c>
      <c r="E58" s="9" t="str">
        <f t="shared" si="5"/>
        <v>Тимчасове розміщування</v>
      </c>
      <c r="F58" s="11">
        <v>41963.324249999998</v>
      </c>
      <c r="G58" s="11">
        <v>41963.324249999998</v>
      </c>
      <c r="H58" s="11">
        <v>0</v>
      </c>
      <c r="I58" s="11">
        <v>40478.512640000001</v>
      </c>
      <c r="J58" s="11">
        <v>40478.512640000001</v>
      </c>
      <c r="K58" s="11">
        <v>0</v>
      </c>
      <c r="L58" s="11">
        <v>0</v>
      </c>
      <c r="M58" s="11">
        <v>0</v>
      </c>
      <c r="N58" s="11">
        <v>0</v>
      </c>
      <c r="O58" s="11">
        <v>1484.81161</v>
      </c>
      <c r="P58" s="11">
        <v>1484.81161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-633.15669000000003</v>
      </c>
      <c r="AB58" s="11">
        <v>-633.15669000000003</v>
      </c>
      <c r="AC58" s="11">
        <v>0</v>
      </c>
      <c r="AD58" s="11">
        <v>255.87611999999999</v>
      </c>
      <c r="AE58" s="11">
        <v>255.87611999999999</v>
      </c>
      <c r="AF58" s="11">
        <v>0</v>
      </c>
      <c r="AG58" s="11">
        <v>0</v>
      </c>
      <c r="AH58" s="11">
        <v>0</v>
      </c>
      <c r="AI58" s="11">
        <v>0</v>
      </c>
      <c r="AJ58" s="11">
        <v>377.28057000000001</v>
      </c>
      <c r="AK58" s="11">
        <v>377.28057000000001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</row>
    <row r="59" spans="1:47" x14ac:dyDescent="0.25">
      <c r="A59" s="17" t="s">
        <v>62</v>
      </c>
      <c r="B59" s="10">
        <v>50</v>
      </c>
      <c r="C59" s="16" t="str">
        <f t="shared" si="3"/>
        <v xml:space="preserve"> 6 АТ ОЩАДБАНК</v>
      </c>
      <c r="D59" s="9" t="str">
        <f t="shared" si="4"/>
        <v>56</v>
      </c>
      <c r="E59" s="9" t="str">
        <f t="shared" si="5"/>
        <v>Діяльність із забезпечення стравами та напоями</v>
      </c>
      <c r="F59" s="11">
        <v>133233.53547999999</v>
      </c>
      <c r="G59" s="11">
        <v>133233.53547999999</v>
      </c>
      <c r="H59" s="11">
        <v>0</v>
      </c>
      <c r="I59" s="11">
        <v>116261.46549</v>
      </c>
      <c r="J59" s="11">
        <v>116261.46549</v>
      </c>
      <c r="K59" s="11">
        <v>0</v>
      </c>
      <c r="L59" s="11">
        <v>5987.0757899999999</v>
      </c>
      <c r="M59" s="11">
        <v>5987.0757899999999</v>
      </c>
      <c r="N59" s="11">
        <v>0</v>
      </c>
      <c r="O59" s="11">
        <v>10984.994199999999</v>
      </c>
      <c r="P59" s="11">
        <v>10984.994199999999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-10247.38834</v>
      </c>
      <c r="AB59" s="11">
        <v>-10247.38834</v>
      </c>
      <c r="AC59" s="11">
        <v>0</v>
      </c>
      <c r="AD59" s="11">
        <v>792.83663999999999</v>
      </c>
      <c r="AE59" s="11">
        <v>792.83663999999999</v>
      </c>
      <c r="AF59" s="11">
        <v>0</v>
      </c>
      <c r="AG59" s="11">
        <v>248.53319999999999</v>
      </c>
      <c r="AH59" s="11">
        <v>248.53319999999999</v>
      </c>
      <c r="AI59" s="11">
        <v>0</v>
      </c>
      <c r="AJ59" s="11">
        <v>9206.0185000000001</v>
      </c>
      <c r="AK59" s="11">
        <v>9206.0185000000001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</row>
    <row r="60" spans="1:47" x14ac:dyDescent="0.25">
      <c r="A60" s="17" t="s">
        <v>61</v>
      </c>
      <c r="B60" s="10">
        <v>51</v>
      </c>
      <c r="C60" s="16" t="str">
        <f t="shared" si="3"/>
        <v xml:space="preserve"> 6 АТ ОЩАДБАНК</v>
      </c>
      <c r="D60" s="9" t="str">
        <f t="shared" si="4"/>
        <v>58</v>
      </c>
      <c r="E60" s="9" t="str">
        <f t="shared" si="5"/>
        <v>Видавнича діяльність</v>
      </c>
      <c r="F60" s="11">
        <v>8925.6756000000005</v>
      </c>
      <c r="G60" s="11">
        <v>8925.6756000000005</v>
      </c>
      <c r="H60" s="11">
        <v>0</v>
      </c>
      <c r="I60" s="11">
        <v>6552.1345000000001</v>
      </c>
      <c r="J60" s="11">
        <v>6552.1345000000001</v>
      </c>
      <c r="K60" s="11">
        <v>0</v>
      </c>
      <c r="L60" s="11">
        <v>0</v>
      </c>
      <c r="M60" s="11">
        <v>0</v>
      </c>
      <c r="N60" s="11">
        <v>0</v>
      </c>
      <c r="O60" s="11">
        <v>2373.5410999999999</v>
      </c>
      <c r="P60" s="11">
        <v>2373.5410999999999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-974.27889000000005</v>
      </c>
      <c r="AB60" s="11">
        <v>-974.27889000000005</v>
      </c>
      <c r="AC60" s="11">
        <v>0</v>
      </c>
      <c r="AD60" s="11">
        <v>53.28313</v>
      </c>
      <c r="AE60" s="11">
        <v>53.28313</v>
      </c>
      <c r="AF60" s="11">
        <v>0</v>
      </c>
      <c r="AG60" s="11">
        <v>0</v>
      </c>
      <c r="AH60" s="11">
        <v>0</v>
      </c>
      <c r="AI60" s="11">
        <v>0</v>
      </c>
      <c r="AJ60" s="11">
        <v>920.99576000000002</v>
      </c>
      <c r="AK60" s="11">
        <v>920.99576000000002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</row>
    <row r="61" spans="1:47" ht="24" x14ac:dyDescent="0.25">
      <c r="A61" s="17" t="s">
        <v>60</v>
      </c>
      <c r="B61" s="10">
        <v>52</v>
      </c>
      <c r="C61" s="16" t="str">
        <f t="shared" si="3"/>
        <v xml:space="preserve"> 6 АТ ОЩАДБАНК</v>
      </c>
      <c r="D61" s="9" t="str">
        <f t="shared" si="4"/>
        <v>59</v>
      </c>
      <c r="E61" s="9" t="str">
        <f t="shared" si="5"/>
        <v>Виробництво кіно- та відеофільмів, телевізійних програм, видання звукозаписів</v>
      </c>
      <c r="F61" s="11">
        <v>2870.4344099999998</v>
      </c>
      <c r="G61" s="11">
        <v>2870.4344099999998</v>
      </c>
      <c r="H61" s="11">
        <v>0</v>
      </c>
      <c r="I61" s="11">
        <v>2870.4344099999998</v>
      </c>
      <c r="J61" s="11">
        <v>2870.4344099999998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-45.961869999999998</v>
      </c>
      <c r="AB61" s="11">
        <v>-45.961869999999998</v>
      </c>
      <c r="AC61" s="11">
        <v>0</v>
      </c>
      <c r="AD61" s="11">
        <v>45.961869999999998</v>
      </c>
      <c r="AE61" s="11">
        <v>45.961869999999998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</row>
    <row r="62" spans="1:47" x14ac:dyDescent="0.25">
      <c r="A62" s="17" t="s">
        <v>59</v>
      </c>
      <c r="B62" s="10">
        <v>53</v>
      </c>
      <c r="C62" s="16" t="str">
        <f t="shared" si="3"/>
        <v xml:space="preserve"> 6 АТ ОЩАДБАНК</v>
      </c>
      <c r="D62" s="9" t="str">
        <f t="shared" si="4"/>
        <v>60</v>
      </c>
      <c r="E62" s="9" t="str">
        <f t="shared" si="5"/>
        <v>Діяльність у сфері радіомовлення та телевізійного мовлення</v>
      </c>
      <c r="F62" s="11">
        <v>3077.4958099999999</v>
      </c>
      <c r="G62" s="11">
        <v>3077.4958099999999</v>
      </c>
      <c r="H62" s="11">
        <v>0</v>
      </c>
      <c r="I62" s="11">
        <v>1664.3048799999999</v>
      </c>
      <c r="J62" s="11">
        <v>1664.3048799999999</v>
      </c>
      <c r="K62" s="11">
        <v>0</v>
      </c>
      <c r="L62" s="11">
        <v>0</v>
      </c>
      <c r="M62" s="11">
        <v>0</v>
      </c>
      <c r="N62" s="11">
        <v>0</v>
      </c>
      <c r="O62" s="11">
        <v>1413.19093</v>
      </c>
      <c r="P62" s="11">
        <v>1413.19093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-1413.1909499999999</v>
      </c>
      <c r="AB62" s="11">
        <v>-1413.1909499999999</v>
      </c>
      <c r="AC62" s="11">
        <v>0</v>
      </c>
      <c r="AD62" s="11">
        <v>2.0000000000000002E-5</v>
      </c>
      <c r="AE62" s="11">
        <v>2.0000000000000002E-5</v>
      </c>
      <c r="AF62" s="11">
        <v>0</v>
      </c>
      <c r="AG62" s="11">
        <v>0</v>
      </c>
      <c r="AH62" s="11">
        <v>0</v>
      </c>
      <c r="AI62" s="11">
        <v>0</v>
      </c>
      <c r="AJ62" s="11">
        <v>1413.19093</v>
      </c>
      <c r="AK62" s="11">
        <v>1413.19093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</row>
    <row r="63" spans="1:47" x14ac:dyDescent="0.25">
      <c r="A63" s="17" t="s">
        <v>58</v>
      </c>
      <c r="B63" s="10">
        <v>54</v>
      </c>
      <c r="C63" s="16" t="str">
        <f t="shared" si="3"/>
        <v xml:space="preserve"> 6 АТ ОЩАДБАНК</v>
      </c>
      <c r="D63" s="9" t="str">
        <f t="shared" si="4"/>
        <v>61</v>
      </c>
      <c r="E63" s="9" t="str">
        <f t="shared" si="5"/>
        <v>Телекомунікації (електрозв'язок)</v>
      </c>
      <c r="F63" s="11">
        <v>7100.0819700000002</v>
      </c>
      <c r="G63" s="11">
        <v>7100.0819700000002</v>
      </c>
      <c r="H63" s="11">
        <v>0</v>
      </c>
      <c r="I63" s="11">
        <v>7053.2910700000002</v>
      </c>
      <c r="J63" s="11">
        <v>7053.2910700000002</v>
      </c>
      <c r="K63" s="11">
        <v>0</v>
      </c>
      <c r="L63" s="11">
        <v>0</v>
      </c>
      <c r="M63" s="11">
        <v>0</v>
      </c>
      <c r="N63" s="11">
        <v>0</v>
      </c>
      <c r="O63" s="11">
        <v>46.790900000000001</v>
      </c>
      <c r="P63" s="11">
        <v>46.790900000000001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-64.848370000000003</v>
      </c>
      <c r="AB63" s="11">
        <v>-64.848370000000003</v>
      </c>
      <c r="AC63" s="11">
        <v>0</v>
      </c>
      <c r="AD63" s="11">
        <v>49.896500000000003</v>
      </c>
      <c r="AE63" s="11">
        <v>49.896500000000003</v>
      </c>
      <c r="AF63" s="11">
        <v>0</v>
      </c>
      <c r="AG63" s="11">
        <v>0</v>
      </c>
      <c r="AH63" s="11">
        <v>0</v>
      </c>
      <c r="AI63" s="11">
        <v>0</v>
      </c>
      <c r="AJ63" s="11">
        <v>14.95187</v>
      </c>
      <c r="AK63" s="11">
        <v>14.95187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</row>
    <row r="64" spans="1:47" ht="24" x14ac:dyDescent="0.25">
      <c r="A64" s="17" t="s">
        <v>57</v>
      </c>
      <c r="B64" s="10">
        <v>55</v>
      </c>
      <c r="C64" s="16" t="str">
        <f t="shared" si="3"/>
        <v xml:space="preserve"> 6 АТ ОЩАДБАНК</v>
      </c>
      <c r="D64" s="9" t="str">
        <f t="shared" si="4"/>
        <v>62</v>
      </c>
      <c r="E64" s="9" t="str">
        <f t="shared" si="5"/>
        <v>Комп'ютерне програмування, консультування та пов'язана з ними діяльність</v>
      </c>
      <c r="F64" s="11">
        <v>26287.276109999999</v>
      </c>
      <c r="G64" s="11">
        <v>26287.276109999999</v>
      </c>
      <c r="H64" s="11">
        <v>0</v>
      </c>
      <c r="I64" s="11">
        <v>21185.299780000001</v>
      </c>
      <c r="J64" s="11">
        <v>21185.299780000001</v>
      </c>
      <c r="K64" s="11">
        <v>0</v>
      </c>
      <c r="L64" s="11">
        <v>5101.6869399999996</v>
      </c>
      <c r="M64" s="11">
        <v>5101.6869399999996</v>
      </c>
      <c r="N64" s="11">
        <v>0</v>
      </c>
      <c r="O64" s="11">
        <v>0.28938999999999998</v>
      </c>
      <c r="P64" s="11">
        <v>0.28938999999999998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-228.37343999999999</v>
      </c>
      <c r="AB64" s="11">
        <v>-228.37343999999999</v>
      </c>
      <c r="AC64" s="11">
        <v>0</v>
      </c>
      <c r="AD64" s="11">
        <v>150.91952000000001</v>
      </c>
      <c r="AE64" s="11">
        <v>150.91952000000001</v>
      </c>
      <c r="AF64" s="11">
        <v>0</v>
      </c>
      <c r="AG64" s="11">
        <v>77.199370000000002</v>
      </c>
      <c r="AH64" s="11">
        <v>77.199370000000002</v>
      </c>
      <c r="AI64" s="11">
        <v>0</v>
      </c>
      <c r="AJ64" s="11">
        <v>0.25455</v>
      </c>
      <c r="AK64" s="11">
        <v>0.25455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</row>
    <row r="65" spans="1:47" x14ac:dyDescent="0.25">
      <c r="A65" s="17" t="s">
        <v>56</v>
      </c>
      <c r="B65" s="10">
        <v>56</v>
      </c>
      <c r="C65" s="16" t="str">
        <f t="shared" si="3"/>
        <v xml:space="preserve"> 6 АТ ОЩАДБАНК</v>
      </c>
      <c r="D65" s="9" t="str">
        <f t="shared" si="4"/>
        <v>63</v>
      </c>
      <c r="E65" s="9" t="str">
        <f t="shared" si="5"/>
        <v>Надання інформаційних послуг</v>
      </c>
      <c r="F65" s="11">
        <v>15875.31623</v>
      </c>
      <c r="G65" s="11">
        <v>15875.31623</v>
      </c>
      <c r="H65" s="11">
        <v>0</v>
      </c>
      <c r="I65" s="11">
        <v>15875.31623</v>
      </c>
      <c r="J65" s="11">
        <v>15875.31623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-78.626059999999995</v>
      </c>
      <c r="AB65" s="11">
        <v>-78.626059999999995</v>
      </c>
      <c r="AC65" s="11">
        <v>0</v>
      </c>
      <c r="AD65" s="11">
        <v>78.626059999999995</v>
      </c>
      <c r="AE65" s="11">
        <v>78.626059999999995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</row>
    <row r="66" spans="1:47" ht="24" x14ac:dyDescent="0.25">
      <c r="A66" s="17" t="s">
        <v>55</v>
      </c>
      <c r="B66" s="10">
        <v>57</v>
      </c>
      <c r="C66" s="16" t="str">
        <f t="shared" si="3"/>
        <v xml:space="preserve"> 6 АТ ОЩАДБАНК</v>
      </c>
      <c r="D66" s="9" t="str">
        <f t="shared" si="4"/>
        <v>64</v>
      </c>
      <c r="E66" s="9" t="str">
        <f t="shared" si="5"/>
        <v>Надання фінансових послуг, крім страхування та пенсійного забезпечення</v>
      </c>
      <c r="F66" s="11">
        <v>5087617.3427999998</v>
      </c>
      <c r="G66" s="11">
        <v>5087617.3427999998</v>
      </c>
      <c r="H66" s="11">
        <v>0</v>
      </c>
      <c r="I66" s="11">
        <v>5086271.9726499999</v>
      </c>
      <c r="J66" s="11">
        <v>5086271.9726499999</v>
      </c>
      <c r="K66" s="11">
        <v>0</v>
      </c>
      <c r="L66" s="11">
        <v>164.01750000000001</v>
      </c>
      <c r="M66" s="11">
        <v>164.01750000000001</v>
      </c>
      <c r="N66" s="11">
        <v>0</v>
      </c>
      <c r="O66" s="11">
        <v>1181.35265</v>
      </c>
      <c r="P66" s="11">
        <v>1181.35265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-67786.974189999994</v>
      </c>
      <c r="AB66" s="11">
        <v>-67786.974189999994</v>
      </c>
      <c r="AC66" s="11">
        <v>0</v>
      </c>
      <c r="AD66" s="11">
        <v>66656.331219999993</v>
      </c>
      <c r="AE66" s="11">
        <v>66656.331219999993</v>
      </c>
      <c r="AF66" s="11">
        <v>0</v>
      </c>
      <c r="AG66" s="11">
        <v>0</v>
      </c>
      <c r="AH66" s="11">
        <v>0</v>
      </c>
      <c r="AI66" s="11">
        <v>0</v>
      </c>
      <c r="AJ66" s="11">
        <v>1130.6429700000001</v>
      </c>
      <c r="AK66" s="11">
        <v>1130.6429700000001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</row>
    <row r="67" spans="1:47" ht="24" x14ac:dyDescent="0.25">
      <c r="A67" s="17" t="s">
        <v>54</v>
      </c>
      <c r="B67" s="10">
        <v>58</v>
      </c>
      <c r="C67" s="16" t="str">
        <f t="shared" si="3"/>
        <v xml:space="preserve"> 6 АТ ОЩАДБАНК</v>
      </c>
      <c r="D67" s="9" t="str">
        <f t="shared" si="4"/>
        <v>65</v>
      </c>
      <c r="E67" s="9" t="str">
        <f t="shared" si="5"/>
        <v>Страхування, перестрахування та недержавне пенсійне забезпечення, крім обов'язкового соціального страхування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</row>
    <row r="68" spans="1:47" x14ac:dyDescent="0.25">
      <c r="A68" s="17" t="s">
        <v>53</v>
      </c>
      <c r="B68" s="10">
        <v>59</v>
      </c>
      <c r="C68" s="16" t="str">
        <f t="shared" si="3"/>
        <v xml:space="preserve"> 6 АТ ОЩАДБАНК</v>
      </c>
      <c r="D68" s="9" t="str">
        <f t="shared" si="4"/>
        <v>66</v>
      </c>
      <c r="E68" s="9" t="str">
        <f t="shared" si="5"/>
        <v>Допоміжна діяльність у сферах фінансових послуг і страхування</v>
      </c>
      <c r="F68" s="11">
        <v>267.50515000000001</v>
      </c>
      <c r="G68" s="11">
        <v>267.50515000000001</v>
      </c>
      <c r="H68" s="11">
        <v>0</v>
      </c>
      <c r="I68" s="11">
        <v>265.28041000000002</v>
      </c>
      <c r="J68" s="11">
        <v>265.28041000000002</v>
      </c>
      <c r="K68" s="11">
        <v>0</v>
      </c>
      <c r="L68" s="11">
        <v>2.2247400000000002</v>
      </c>
      <c r="M68" s="11">
        <v>2.2247400000000002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-0.55952999999999997</v>
      </c>
      <c r="AB68" s="11">
        <v>-0.55952999999999997</v>
      </c>
      <c r="AC68" s="11">
        <v>0</v>
      </c>
      <c r="AD68" s="11">
        <v>3.0000000000000001E-5</v>
      </c>
      <c r="AE68" s="11">
        <v>3.0000000000000001E-5</v>
      </c>
      <c r="AF68" s="11">
        <v>0</v>
      </c>
      <c r="AG68" s="11">
        <v>0.5595</v>
      </c>
      <c r="AH68" s="11">
        <v>0.5595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</row>
    <row r="69" spans="1:47" x14ac:dyDescent="0.25">
      <c r="A69" s="17" t="s">
        <v>52</v>
      </c>
      <c r="B69" s="10">
        <v>60</v>
      </c>
      <c r="C69" s="16" t="str">
        <f t="shared" si="3"/>
        <v xml:space="preserve"> 6 АТ ОЩАДБАНК</v>
      </c>
      <c r="D69" s="9" t="str">
        <f t="shared" si="4"/>
        <v>68</v>
      </c>
      <c r="E69" s="9" t="str">
        <f t="shared" si="5"/>
        <v>Операції з нерухомим майном</v>
      </c>
      <c r="F69" s="11">
        <v>9994864.5479799993</v>
      </c>
      <c r="G69" s="11">
        <v>5194202.7640000004</v>
      </c>
      <c r="H69" s="11">
        <v>4800661.7839799998</v>
      </c>
      <c r="I69" s="11">
        <v>407815.65059999999</v>
      </c>
      <c r="J69" s="11">
        <v>117126.03045000001</v>
      </c>
      <c r="K69" s="11">
        <v>290689.62014999997</v>
      </c>
      <c r="L69" s="11">
        <v>368764.12952999998</v>
      </c>
      <c r="M69" s="11">
        <v>368752.34372</v>
      </c>
      <c r="N69" s="11">
        <v>11.78581</v>
      </c>
      <c r="O69" s="11">
        <v>1154233.0131099999</v>
      </c>
      <c r="P69" s="11">
        <v>1154233.0131099999</v>
      </c>
      <c r="Q69" s="11">
        <v>0</v>
      </c>
      <c r="R69" s="11">
        <v>7691158.3541999999</v>
      </c>
      <c r="S69" s="11">
        <v>3181197.9761800002</v>
      </c>
      <c r="T69" s="11">
        <v>4509960.3780199997</v>
      </c>
      <c r="U69" s="11">
        <v>0</v>
      </c>
      <c r="V69" s="11">
        <v>0</v>
      </c>
      <c r="W69" s="11">
        <v>0</v>
      </c>
      <c r="X69" s="11">
        <v>372893.40054</v>
      </c>
      <c r="Y69" s="11">
        <v>372893.40054</v>
      </c>
      <c r="Z69" s="11">
        <v>0</v>
      </c>
      <c r="AA69" s="11">
        <v>-5627281.42509</v>
      </c>
      <c r="AB69" s="11">
        <v>-1117321.0483200001</v>
      </c>
      <c r="AC69" s="11">
        <v>-4509960.37677</v>
      </c>
      <c r="AD69" s="11">
        <v>299.08283999999998</v>
      </c>
      <c r="AE69" s="11">
        <v>299.08283999999998</v>
      </c>
      <c r="AF69" s="11">
        <v>0</v>
      </c>
      <c r="AG69" s="11">
        <v>33599.131860000001</v>
      </c>
      <c r="AH69" s="11">
        <v>33599.131860000001</v>
      </c>
      <c r="AI69" s="11">
        <v>0</v>
      </c>
      <c r="AJ69" s="11">
        <v>596358.51890999998</v>
      </c>
      <c r="AK69" s="11">
        <v>596358.51890999998</v>
      </c>
      <c r="AL69" s="11">
        <v>0</v>
      </c>
      <c r="AM69" s="11">
        <v>4997024.6914799996</v>
      </c>
      <c r="AN69" s="11">
        <v>487064.31471000001</v>
      </c>
      <c r="AO69" s="11">
        <v>4509960.37677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</row>
    <row r="70" spans="1:47" x14ac:dyDescent="0.25">
      <c r="A70" s="17" t="s">
        <v>51</v>
      </c>
      <c r="B70" s="10">
        <v>61</v>
      </c>
      <c r="C70" s="16" t="str">
        <f t="shared" si="3"/>
        <v xml:space="preserve"> 6 АТ ОЩАДБАНК</v>
      </c>
      <c r="D70" s="9" t="str">
        <f t="shared" si="4"/>
        <v>69</v>
      </c>
      <c r="E70" s="9" t="str">
        <f t="shared" si="5"/>
        <v>Діяльність у сферах права та бухгалтерського обліку</v>
      </c>
      <c r="F70" s="11">
        <v>35597.650650000003</v>
      </c>
      <c r="G70" s="11">
        <v>35597.650650000003</v>
      </c>
      <c r="H70" s="11">
        <v>0</v>
      </c>
      <c r="I70" s="11">
        <v>34496.218580000001</v>
      </c>
      <c r="J70" s="11">
        <v>34496.218580000001</v>
      </c>
      <c r="K70" s="11">
        <v>0</v>
      </c>
      <c r="L70" s="11">
        <v>0</v>
      </c>
      <c r="M70" s="11">
        <v>0</v>
      </c>
      <c r="N70" s="11">
        <v>0</v>
      </c>
      <c r="O70" s="11">
        <v>1101.4320700000001</v>
      </c>
      <c r="P70" s="11">
        <v>1101.4320700000001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-1295.0235499999999</v>
      </c>
      <c r="AB70" s="11">
        <v>-1295.0235499999999</v>
      </c>
      <c r="AC70" s="11">
        <v>0</v>
      </c>
      <c r="AD70" s="11">
        <v>202.58394000000001</v>
      </c>
      <c r="AE70" s="11">
        <v>202.58394000000001</v>
      </c>
      <c r="AF70" s="11">
        <v>0</v>
      </c>
      <c r="AG70" s="11">
        <v>0</v>
      </c>
      <c r="AH70" s="11">
        <v>0</v>
      </c>
      <c r="AI70" s="11">
        <v>0</v>
      </c>
      <c r="AJ70" s="11">
        <v>1092.4396099999999</v>
      </c>
      <c r="AK70" s="11">
        <v>1092.4396099999999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</row>
    <row r="71" spans="1:47" ht="24" x14ac:dyDescent="0.25">
      <c r="A71" s="17" t="s">
        <v>50</v>
      </c>
      <c r="B71" s="10">
        <v>62</v>
      </c>
      <c r="C71" s="16" t="str">
        <f t="shared" si="3"/>
        <v xml:space="preserve"> 6 АТ ОЩАДБАНК</v>
      </c>
      <c r="D71" s="9" t="str">
        <f t="shared" si="4"/>
        <v>70</v>
      </c>
      <c r="E71" s="9" t="str">
        <f t="shared" si="5"/>
        <v>Діяльність головних управлінь (хед-офісів); консультування з питань керування</v>
      </c>
      <c r="F71" s="11">
        <v>10546.54709</v>
      </c>
      <c r="G71" s="11">
        <v>10546.54709</v>
      </c>
      <c r="H71" s="11">
        <v>0</v>
      </c>
      <c r="I71" s="11">
        <v>9704.4150300000001</v>
      </c>
      <c r="J71" s="11">
        <v>9704.4150300000001</v>
      </c>
      <c r="K71" s="11">
        <v>0</v>
      </c>
      <c r="L71" s="11">
        <v>0</v>
      </c>
      <c r="M71" s="11">
        <v>0</v>
      </c>
      <c r="N71" s="11">
        <v>0</v>
      </c>
      <c r="O71" s="11">
        <v>842.13206000000002</v>
      </c>
      <c r="P71" s="11">
        <v>842.13206000000002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-497.60410999999999</v>
      </c>
      <c r="AB71" s="11">
        <v>-497.60410999999999</v>
      </c>
      <c r="AC71" s="11">
        <v>0</v>
      </c>
      <c r="AD71" s="11">
        <v>83.193870000000004</v>
      </c>
      <c r="AE71" s="11">
        <v>83.193870000000004</v>
      </c>
      <c r="AF71" s="11">
        <v>0</v>
      </c>
      <c r="AG71" s="11">
        <v>0</v>
      </c>
      <c r="AH71" s="11">
        <v>0</v>
      </c>
      <c r="AI71" s="11">
        <v>0</v>
      </c>
      <c r="AJ71" s="11">
        <v>414.41023999999999</v>
      </c>
      <c r="AK71" s="11">
        <v>414.41023999999999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</row>
    <row r="72" spans="1:47" ht="24" x14ac:dyDescent="0.25">
      <c r="A72" s="17" t="s">
        <v>49</v>
      </c>
      <c r="B72" s="10">
        <v>63</v>
      </c>
      <c r="C72" s="16" t="str">
        <f t="shared" si="3"/>
        <v xml:space="preserve"> 6 АТ ОЩАДБАНК</v>
      </c>
      <c r="D72" s="9" t="str">
        <f t="shared" si="4"/>
        <v>71</v>
      </c>
      <c r="E72" s="9" t="str">
        <f t="shared" si="5"/>
        <v>Діяльність у сферах архітектури та інжинірингу; технічні випробування та дослідження</v>
      </c>
      <c r="F72" s="11">
        <v>17753.151989999998</v>
      </c>
      <c r="G72" s="11">
        <v>17753.151989999998</v>
      </c>
      <c r="H72" s="11">
        <v>0</v>
      </c>
      <c r="I72" s="11">
        <v>15689.98684</v>
      </c>
      <c r="J72" s="11">
        <v>15689.98684</v>
      </c>
      <c r="K72" s="11">
        <v>0</v>
      </c>
      <c r="L72" s="11">
        <v>0</v>
      </c>
      <c r="M72" s="11">
        <v>0</v>
      </c>
      <c r="N72" s="11">
        <v>0</v>
      </c>
      <c r="O72" s="11">
        <v>2063.1651499999998</v>
      </c>
      <c r="P72" s="11">
        <v>2063.1651499999998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-2255.4004300000001</v>
      </c>
      <c r="AB72" s="11">
        <v>-2255.4004300000001</v>
      </c>
      <c r="AC72" s="11">
        <v>0</v>
      </c>
      <c r="AD72" s="11">
        <v>192.2972</v>
      </c>
      <c r="AE72" s="11">
        <v>192.2972</v>
      </c>
      <c r="AF72" s="11">
        <v>0</v>
      </c>
      <c r="AG72" s="11">
        <v>0</v>
      </c>
      <c r="AH72" s="11">
        <v>0</v>
      </c>
      <c r="AI72" s="11">
        <v>0</v>
      </c>
      <c r="AJ72" s="11">
        <v>2063.1032300000002</v>
      </c>
      <c r="AK72" s="11">
        <v>2063.1032300000002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</row>
    <row r="73" spans="1:47" x14ac:dyDescent="0.25">
      <c r="A73" s="17" t="s">
        <v>48</v>
      </c>
      <c r="B73" s="10">
        <v>64</v>
      </c>
      <c r="C73" s="16" t="str">
        <f t="shared" si="3"/>
        <v xml:space="preserve"> 6 АТ ОЩАДБАНК</v>
      </c>
      <c r="D73" s="9" t="str">
        <f t="shared" si="4"/>
        <v>72</v>
      </c>
      <c r="E73" s="9" t="str">
        <f t="shared" si="5"/>
        <v>Наукові дослідження та розробки</v>
      </c>
      <c r="F73" s="11">
        <v>6887.6586200000002</v>
      </c>
      <c r="G73" s="11">
        <v>6887.6586200000002</v>
      </c>
      <c r="H73" s="11">
        <v>0</v>
      </c>
      <c r="I73" s="11">
        <v>6887.6586200000002</v>
      </c>
      <c r="J73" s="11">
        <v>6887.6586200000002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-20.011379999999999</v>
      </c>
      <c r="AB73" s="11">
        <v>-20.011379999999999</v>
      </c>
      <c r="AC73" s="11">
        <v>0</v>
      </c>
      <c r="AD73" s="11">
        <v>20.011379999999999</v>
      </c>
      <c r="AE73" s="11">
        <v>20.011379999999999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</row>
    <row r="74" spans="1:47" x14ac:dyDescent="0.25">
      <c r="A74" s="17" t="s">
        <v>47</v>
      </c>
      <c r="B74" s="10">
        <v>65</v>
      </c>
      <c r="C74" s="16" t="str">
        <f t="shared" ref="C74:C99" si="6">MID(A74,4,14)</f>
        <v xml:space="preserve"> 6 АТ ОЩАДБАНК</v>
      </c>
      <c r="D74" s="9" t="str">
        <f t="shared" ref="D74:D99" si="7">IF(OR(MID(A74,1,2)="ZZ",MID(A74,1,2)="YY"),"Інше",MID(A74,1,2))</f>
        <v>73</v>
      </c>
      <c r="E74" s="9" t="str">
        <f t="shared" ref="E74:E99" si="8">MID(A74,19,200)</f>
        <v>Рекламна діяльність і дослідження кон'юнктури ринку</v>
      </c>
      <c r="F74" s="11">
        <v>9810.5741899999994</v>
      </c>
      <c r="G74" s="11">
        <v>9810.5741899999994</v>
      </c>
      <c r="H74" s="11">
        <v>0</v>
      </c>
      <c r="I74" s="11">
        <v>8192.3422599999994</v>
      </c>
      <c r="J74" s="11">
        <v>8192.3422599999994</v>
      </c>
      <c r="K74" s="11">
        <v>0</v>
      </c>
      <c r="L74" s="11">
        <v>0</v>
      </c>
      <c r="M74" s="11">
        <v>0</v>
      </c>
      <c r="N74" s="11">
        <v>0</v>
      </c>
      <c r="O74" s="11">
        <v>1618.2319299999999</v>
      </c>
      <c r="P74" s="11">
        <v>1618.2319299999999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-1124.7086300000001</v>
      </c>
      <c r="AB74" s="11">
        <v>-1124.7086300000001</v>
      </c>
      <c r="AC74" s="11">
        <v>0</v>
      </c>
      <c r="AD74" s="11">
        <v>16.56269</v>
      </c>
      <c r="AE74" s="11">
        <v>16.56269</v>
      </c>
      <c r="AF74" s="11">
        <v>0</v>
      </c>
      <c r="AG74" s="11">
        <v>0</v>
      </c>
      <c r="AH74" s="11">
        <v>0</v>
      </c>
      <c r="AI74" s="11">
        <v>0</v>
      </c>
      <c r="AJ74" s="11">
        <v>1108.1459400000001</v>
      </c>
      <c r="AK74" s="11">
        <v>1108.1459400000001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</row>
    <row r="75" spans="1:47" x14ac:dyDescent="0.25">
      <c r="A75" s="17" t="s">
        <v>46</v>
      </c>
      <c r="B75" s="10">
        <v>66</v>
      </c>
      <c r="C75" s="16" t="str">
        <f t="shared" si="6"/>
        <v xml:space="preserve"> 6 АТ ОЩАДБАНК</v>
      </c>
      <c r="D75" s="9" t="str">
        <f t="shared" si="7"/>
        <v>74</v>
      </c>
      <c r="E75" s="9" t="str">
        <f t="shared" si="8"/>
        <v>Інша професійна, наукова та технічна діяльність</v>
      </c>
      <c r="F75" s="11">
        <v>1556.19687</v>
      </c>
      <c r="G75" s="11">
        <v>1556.19687</v>
      </c>
      <c r="H75" s="11">
        <v>0</v>
      </c>
      <c r="I75" s="11">
        <v>1134.7411999999999</v>
      </c>
      <c r="J75" s="11">
        <v>1134.7411999999999</v>
      </c>
      <c r="K75" s="11">
        <v>0</v>
      </c>
      <c r="L75" s="11">
        <v>0</v>
      </c>
      <c r="M75" s="11">
        <v>0</v>
      </c>
      <c r="N75" s="11">
        <v>0</v>
      </c>
      <c r="O75" s="11">
        <v>421.45567</v>
      </c>
      <c r="P75" s="11">
        <v>421.45567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-427.30117000000001</v>
      </c>
      <c r="AB75" s="11">
        <v>-427.30117000000001</v>
      </c>
      <c r="AC75" s="11">
        <v>0</v>
      </c>
      <c r="AD75" s="11">
        <v>5.8455000000000004</v>
      </c>
      <c r="AE75" s="11">
        <v>5.8455000000000004</v>
      </c>
      <c r="AF75" s="11">
        <v>0</v>
      </c>
      <c r="AG75" s="11">
        <v>0</v>
      </c>
      <c r="AH75" s="11">
        <v>0</v>
      </c>
      <c r="AI75" s="11">
        <v>0</v>
      </c>
      <c r="AJ75" s="11">
        <v>421.45567</v>
      </c>
      <c r="AK75" s="11">
        <v>421.45567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</row>
    <row r="76" spans="1:47" x14ac:dyDescent="0.25">
      <c r="A76" s="17" t="s">
        <v>45</v>
      </c>
      <c r="B76" s="10">
        <v>67</v>
      </c>
      <c r="C76" s="16" t="str">
        <f t="shared" si="6"/>
        <v xml:space="preserve"> 6 АТ ОЩАДБАНК</v>
      </c>
      <c r="D76" s="9" t="str">
        <f t="shared" si="7"/>
        <v>75</v>
      </c>
      <c r="E76" s="9" t="str">
        <f t="shared" si="8"/>
        <v>Ветеринарна діяльність</v>
      </c>
      <c r="F76" s="11">
        <v>13777.694729999999</v>
      </c>
      <c r="G76" s="11">
        <v>13777.694729999999</v>
      </c>
      <c r="H76" s="11">
        <v>0</v>
      </c>
      <c r="I76" s="11">
        <v>13677.083629999999</v>
      </c>
      <c r="J76" s="11">
        <v>13677.083629999999</v>
      </c>
      <c r="K76" s="11">
        <v>0</v>
      </c>
      <c r="L76" s="11">
        <v>0</v>
      </c>
      <c r="M76" s="11">
        <v>0</v>
      </c>
      <c r="N76" s="11">
        <v>0</v>
      </c>
      <c r="O76" s="11">
        <v>100.61109999999999</v>
      </c>
      <c r="P76" s="11">
        <v>100.61109999999999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-522.95827999999995</v>
      </c>
      <c r="AB76" s="11">
        <v>-522.95827999999995</v>
      </c>
      <c r="AC76" s="11">
        <v>0</v>
      </c>
      <c r="AD76" s="11">
        <v>485.62718999999998</v>
      </c>
      <c r="AE76" s="11">
        <v>485.62718999999998</v>
      </c>
      <c r="AF76" s="11">
        <v>0</v>
      </c>
      <c r="AG76" s="11">
        <v>0</v>
      </c>
      <c r="AH76" s="11">
        <v>0</v>
      </c>
      <c r="AI76" s="11">
        <v>0</v>
      </c>
      <c r="AJ76" s="11">
        <v>37.331090000000003</v>
      </c>
      <c r="AK76" s="11">
        <v>37.331090000000003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</row>
    <row r="77" spans="1:47" x14ac:dyDescent="0.25">
      <c r="A77" s="17" t="s">
        <v>44</v>
      </c>
      <c r="B77" s="10">
        <v>68</v>
      </c>
      <c r="C77" s="16" t="str">
        <f t="shared" si="6"/>
        <v xml:space="preserve"> 6 АТ ОЩАДБАНК</v>
      </c>
      <c r="D77" s="9" t="str">
        <f t="shared" si="7"/>
        <v>77</v>
      </c>
      <c r="E77" s="9" t="str">
        <f t="shared" si="8"/>
        <v>Оренда, прокат і лізинг</v>
      </c>
      <c r="F77" s="11">
        <v>-128915.3667</v>
      </c>
      <c r="G77" s="11">
        <v>-128915.3667</v>
      </c>
      <c r="H77" s="11">
        <v>0</v>
      </c>
      <c r="I77" s="11">
        <v>95473.492339999997</v>
      </c>
      <c r="J77" s="11">
        <v>95473.492339999997</v>
      </c>
      <c r="K77" s="11">
        <v>0</v>
      </c>
      <c r="L77" s="11">
        <v>5802.4973300000001</v>
      </c>
      <c r="M77" s="11">
        <v>5802.4973300000001</v>
      </c>
      <c r="N77" s="11">
        <v>0</v>
      </c>
      <c r="O77" s="11">
        <v>4968.5047699999996</v>
      </c>
      <c r="P77" s="11">
        <v>4968.5047699999996</v>
      </c>
      <c r="Q77" s="11">
        <v>0</v>
      </c>
      <c r="R77" s="11">
        <v>-235159.86113999999</v>
      </c>
      <c r="S77" s="11">
        <v>-235159.86113999999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467044.13552000001</v>
      </c>
      <c r="AB77" s="11">
        <v>467044.13552000001</v>
      </c>
      <c r="AC77" s="11">
        <v>0</v>
      </c>
      <c r="AD77" s="11">
        <v>756.58830999999998</v>
      </c>
      <c r="AE77" s="11">
        <v>756.58830999999998</v>
      </c>
      <c r="AF77" s="11">
        <v>0</v>
      </c>
      <c r="AG77" s="11">
        <v>18.08494</v>
      </c>
      <c r="AH77" s="11">
        <v>18.08494</v>
      </c>
      <c r="AI77" s="11">
        <v>0</v>
      </c>
      <c r="AJ77" s="11">
        <v>1153.53315</v>
      </c>
      <c r="AK77" s="11">
        <v>1153.53315</v>
      </c>
      <c r="AL77" s="11">
        <v>0</v>
      </c>
      <c r="AM77" s="11">
        <v>-468972.34191999998</v>
      </c>
      <c r="AN77" s="11">
        <v>-468972.34191999998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</row>
    <row r="78" spans="1:47" x14ac:dyDescent="0.25">
      <c r="A78" s="17" t="s">
        <v>43</v>
      </c>
      <c r="B78" s="10">
        <v>69</v>
      </c>
      <c r="C78" s="16" t="str">
        <f t="shared" si="6"/>
        <v xml:space="preserve"> 6 АТ ОЩАДБАНК</v>
      </c>
      <c r="D78" s="9" t="str">
        <f t="shared" si="7"/>
        <v>78</v>
      </c>
      <c r="E78" s="9" t="str">
        <f t="shared" si="8"/>
        <v>Діяльність із працевлаштування</v>
      </c>
      <c r="F78" s="11">
        <v>872.33516999999995</v>
      </c>
      <c r="G78" s="11">
        <v>872.33516999999995</v>
      </c>
      <c r="H78" s="11">
        <v>0</v>
      </c>
      <c r="I78" s="11">
        <v>871.96741999999995</v>
      </c>
      <c r="J78" s="11">
        <v>871.96741999999995</v>
      </c>
      <c r="K78" s="11">
        <v>0</v>
      </c>
      <c r="L78" s="11">
        <v>0</v>
      </c>
      <c r="M78" s="11">
        <v>0</v>
      </c>
      <c r="N78" s="11">
        <v>0</v>
      </c>
      <c r="O78" s="11">
        <v>0.36775000000000002</v>
      </c>
      <c r="P78" s="11">
        <v>0.36775000000000002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-0.24562</v>
      </c>
      <c r="AB78" s="11">
        <v>-0.24562</v>
      </c>
      <c r="AC78" s="11">
        <v>0</v>
      </c>
      <c r="AD78" s="11">
        <v>3.1489999999999997E-2</v>
      </c>
      <c r="AE78" s="11">
        <v>3.1489999999999997E-2</v>
      </c>
      <c r="AF78" s="11">
        <v>0</v>
      </c>
      <c r="AG78" s="11">
        <v>0</v>
      </c>
      <c r="AH78" s="11">
        <v>0</v>
      </c>
      <c r="AI78" s="11">
        <v>0</v>
      </c>
      <c r="AJ78" s="11">
        <v>0.21412999999999999</v>
      </c>
      <c r="AK78" s="11">
        <v>0.21412999999999999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</row>
    <row r="79" spans="1:47" ht="24" x14ac:dyDescent="0.25">
      <c r="A79" s="17" t="s">
        <v>42</v>
      </c>
      <c r="B79" s="10">
        <v>70</v>
      </c>
      <c r="C79" s="16" t="str">
        <f t="shared" si="6"/>
        <v xml:space="preserve"> 6 АТ ОЩАДБАНК</v>
      </c>
      <c r="D79" s="9" t="str">
        <f t="shared" si="7"/>
        <v>79</v>
      </c>
      <c r="E79" s="9" t="str">
        <f t="shared" si="8"/>
        <v>Діяльність туристичних агентств, туристичних операторів, надання інших послуг із бронювання та пов'язана з цим діяльність</v>
      </c>
      <c r="F79" s="11">
        <v>1865.0651499999999</v>
      </c>
      <c r="G79" s="11">
        <v>1865.0651499999999</v>
      </c>
      <c r="H79" s="11">
        <v>0</v>
      </c>
      <c r="I79" s="11">
        <v>1489.0459699999999</v>
      </c>
      <c r="J79" s="11">
        <v>1489.0459699999999</v>
      </c>
      <c r="K79" s="11">
        <v>0</v>
      </c>
      <c r="L79" s="11">
        <v>0</v>
      </c>
      <c r="M79" s="11">
        <v>0</v>
      </c>
      <c r="N79" s="11">
        <v>0</v>
      </c>
      <c r="O79" s="11">
        <v>376.01918000000001</v>
      </c>
      <c r="P79" s="11">
        <v>376.01918000000001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-376.17500000000001</v>
      </c>
      <c r="AB79" s="11">
        <v>-376.17500000000001</v>
      </c>
      <c r="AC79" s="11">
        <v>0</v>
      </c>
      <c r="AD79" s="11">
        <v>0.15581999999999999</v>
      </c>
      <c r="AE79" s="11">
        <v>0.15581999999999999</v>
      </c>
      <c r="AF79" s="11">
        <v>0</v>
      </c>
      <c r="AG79" s="11">
        <v>0</v>
      </c>
      <c r="AH79" s="11">
        <v>0</v>
      </c>
      <c r="AI79" s="11">
        <v>0</v>
      </c>
      <c r="AJ79" s="11">
        <v>376.01918000000001</v>
      </c>
      <c r="AK79" s="11">
        <v>376.01918000000001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</row>
    <row r="80" spans="1:47" x14ac:dyDescent="0.25">
      <c r="A80" s="17" t="s">
        <v>41</v>
      </c>
      <c r="B80" s="10">
        <v>71</v>
      </c>
      <c r="C80" s="16" t="str">
        <f t="shared" si="6"/>
        <v xml:space="preserve"> 6 АТ ОЩАДБАНК</v>
      </c>
      <c r="D80" s="9" t="str">
        <f t="shared" si="7"/>
        <v>80</v>
      </c>
      <c r="E80" s="9" t="str">
        <f t="shared" si="8"/>
        <v>Діяльність охоронних служб та проведення розслідувань</v>
      </c>
      <c r="F80" s="11">
        <v>16792.706979999999</v>
      </c>
      <c r="G80" s="11">
        <v>16792.706979999999</v>
      </c>
      <c r="H80" s="11">
        <v>0</v>
      </c>
      <c r="I80" s="11">
        <v>16547.412339999999</v>
      </c>
      <c r="J80" s="11">
        <v>16547.412339999999</v>
      </c>
      <c r="K80" s="11">
        <v>0</v>
      </c>
      <c r="L80" s="11">
        <v>0</v>
      </c>
      <c r="M80" s="11">
        <v>0</v>
      </c>
      <c r="N80" s="11">
        <v>0</v>
      </c>
      <c r="O80" s="11">
        <v>245.29463999999999</v>
      </c>
      <c r="P80" s="11">
        <v>245.29463999999999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-290.00491</v>
      </c>
      <c r="AB80" s="11">
        <v>-290.00491</v>
      </c>
      <c r="AC80" s="11">
        <v>0</v>
      </c>
      <c r="AD80" s="11">
        <v>61.498930000000001</v>
      </c>
      <c r="AE80" s="11">
        <v>61.498930000000001</v>
      </c>
      <c r="AF80" s="11">
        <v>0</v>
      </c>
      <c r="AG80" s="11">
        <v>0</v>
      </c>
      <c r="AH80" s="11">
        <v>0</v>
      </c>
      <c r="AI80" s="11">
        <v>0</v>
      </c>
      <c r="AJ80" s="11">
        <v>228.50597999999999</v>
      </c>
      <c r="AK80" s="11">
        <v>228.50597999999999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</row>
    <row r="81" spans="1:47" x14ac:dyDescent="0.25">
      <c r="A81" s="17" t="s">
        <v>40</v>
      </c>
      <c r="B81" s="10">
        <v>72</v>
      </c>
      <c r="C81" s="16" t="str">
        <f t="shared" si="6"/>
        <v xml:space="preserve"> 6 АТ ОЩАДБАНК</v>
      </c>
      <c r="D81" s="9" t="str">
        <f t="shared" si="7"/>
        <v>81</v>
      </c>
      <c r="E81" s="9" t="str">
        <f t="shared" si="8"/>
        <v>Обслуговування будинків і територій</v>
      </c>
      <c r="F81" s="11">
        <v>44500.390339999998</v>
      </c>
      <c r="G81" s="11">
        <v>44500.390339999998</v>
      </c>
      <c r="H81" s="11">
        <v>0</v>
      </c>
      <c r="I81" s="11">
        <v>25265.675999999999</v>
      </c>
      <c r="J81" s="11">
        <v>25265.675999999999</v>
      </c>
      <c r="K81" s="11">
        <v>0</v>
      </c>
      <c r="L81" s="11">
        <v>5900.71461</v>
      </c>
      <c r="M81" s="11">
        <v>5900.71461</v>
      </c>
      <c r="N81" s="11">
        <v>0</v>
      </c>
      <c r="O81" s="11">
        <v>13333.99973</v>
      </c>
      <c r="P81" s="11">
        <v>13333.99973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-14401.90575</v>
      </c>
      <c r="AB81" s="11">
        <v>-14401.90575</v>
      </c>
      <c r="AC81" s="11">
        <v>0</v>
      </c>
      <c r="AD81" s="11">
        <v>1049.8966700000001</v>
      </c>
      <c r="AE81" s="11">
        <v>1049.8966700000001</v>
      </c>
      <c r="AF81" s="11">
        <v>0</v>
      </c>
      <c r="AG81" s="11">
        <v>207.90398999999999</v>
      </c>
      <c r="AH81" s="11">
        <v>207.90398999999999</v>
      </c>
      <c r="AI81" s="11">
        <v>0</v>
      </c>
      <c r="AJ81" s="11">
        <v>13144.105089999999</v>
      </c>
      <c r="AK81" s="11">
        <v>13144.105089999999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</row>
    <row r="82" spans="1:47" ht="24" x14ac:dyDescent="0.25">
      <c r="A82" s="17" t="s">
        <v>39</v>
      </c>
      <c r="B82" s="10">
        <v>73</v>
      </c>
      <c r="C82" s="16" t="str">
        <f t="shared" si="6"/>
        <v xml:space="preserve"> 6 АТ ОЩАДБАНК</v>
      </c>
      <c r="D82" s="9" t="str">
        <f t="shared" si="7"/>
        <v>82</v>
      </c>
      <c r="E82" s="9" t="str">
        <f t="shared" si="8"/>
        <v>Адміністративна та допоміжна офісна діяльність, інші допоміжні комерційні послуги</v>
      </c>
      <c r="F82" s="11">
        <v>335448.58308999997</v>
      </c>
      <c r="G82" s="11">
        <v>4020.0500699999998</v>
      </c>
      <c r="H82" s="11">
        <v>331428.53301999997</v>
      </c>
      <c r="I82" s="11">
        <v>3684.0493900000001</v>
      </c>
      <c r="J82" s="11">
        <v>3684.0493900000001</v>
      </c>
      <c r="K82" s="11">
        <v>0</v>
      </c>
      <c r="L82" s="11">
        <v>0</v>
      </c>
      <c r="M82" s="11">
        <v>0</v>
      </c>
      <c r="N82" s="11">
        <v>0</v>
      </c>
      <c r="O82" s="11">
        <v>331764.53370000003</v>
      </c>
      <c r="P82" s="11">
        <v>336.00067999999999</v>
      </c>
      <c r="Q82" s="11">
        <v>331428.53301999997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-191091.37331</v>
      </c>
      <c r="AB82" s="11">
        <v>-343.76440000000002</v>
      </c>
      <c r="AC82" s="11">
        <v>-190747.60891000001</v>
      </c>
      <c r="AD82" s="11">
        <v>17.961179999999999</v>
      </c>
      <c r="AE82" s="11">
        <v>17.961179999999999</v>
      </c>
      <c r="AF82" s="11">
        <v>0</v>
      </c>
      <c r="AG82" s="11">
        <v>0</v>
      </c>
      <c r="AH82" s="11">
        <v>0</v>
      </c>
      <c r="AI82" s="11">
        <v>0</v>
      </c>
      <c r="AJ82" s="11">
        <v>191073.41213000001</v>
      </c>
      <c r="AK82" s="11">
        <v>325.80322000000001</v>
      </c>
      <c r="AL82" s="11">
        <v>190747.60891000001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</row>
    <row r="83" spans="1:47" x14ac:dyDescent="0.25">
      <c r="A83" s="17" t="s">
        <v>38</v>
      </c>
      <c r="B83" s="10">
        <v>74</v>
      </c>
      <c r="C83" s="16" t="str">
        <f t="shared" si="6"/>
        <v xml:space="preserve"> 6 АТ ОЩАДБАНК</v>
      </c>
      <c r="D83" s="9" t="str">
        <f t="shared" si="7"/>
        <v>84</v>
      </c>
      <c r="E83" s="9" t="str">
        <f t="shared" si="8"/>
        <v>Державне управління й оборона; обов'язкове соціальне страхування</v>
      </c>
      <c r="F83" s="11">
        <v>4759969.5010099998</v>
      </c>
      <c r="G83" s="11">
        <v>2227737.20469</v>
      </c>
      <c r="H83" s="11">
        <v>2532232.2963200002</v>
      </c>
      <c r="I83" s="11">
        <v>1302868.3897800001</v>
      </c>
      <c r="J83" s="11">
        <v>1302868.3897800001</v>
      </c>
      <c r="K83" s="11">
        <v>0</v>
      </c>
      <c r="L83" s="11">
        <v>3456801.1112299999</v>
      </c>
      <c r="M83" s="11">
        <v>924568.81490999996</v>
      </c>
      <c r="N83" s="11">
        <v>2532232.2963200002</v>
      </c>
      <c r="O83" s="11">
        <v>300</v>
      </c>
      <c r="P83" s="11">
        <v>300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-123279.45943</v>
      </c>
      <c r="AB83" s="11">
        <v>-50367.015570000003</v>
      </c>
      <c r="AC83" s="11">
        <v>-72912.443859999999</v>
      </c>
      <c r="AD83" s="11">
        <v>35041.355609999999</v>
      </c>
      <c r="AE83" s="11">
        <v>35041.355609999999</v>
      </c>
      <c r="AF83" s="11">
        <v>0</v>
      </c>
      <c r="AG83" s="11">
        <v>87938.103820000004</v>
      </c>
      <c r="AH83" s="11">
        <v>15025.659960000001</v>
      </c>
      <c r="AI83" s="11">
        <v>72912.443859999999</v>
      </c>
      <c r="AJ83" s="11">
        <v>300</v>
      </c>
      <c r="AK83" s="11">
        <v>300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</row>
    <row r="84" spans="1:47" x14ac:dyDescent="0.25">
      <c r="A84" s="17" t="s">
        <v>37</v>
      </c>
      <c r="B84" s="10">
        <v>75</v>
      </c>
      <c r="C84" s="16" t="str">
        <f t="shared" si="6"/>
        <v xml:space="preserve"> 6 АТ ОЩАДБАНК</v>
      </c>
      <c r="D84" s="9" t="str">
        <f t="shared" si="7"/>
        <v>85</v>
      </c>
      <c r="E84" s="9" t="str">
        <f t="shared" si="8"/>
        <v>Освіта</v>
      </c>
      <c r="F84" s="11">
        <v>27121.788970000001</v>
      </c>
      <c r="G84" s="11">
        <v>27121.788970000001</v>
      </c>
      <c r="H84" s="11">
        <v>0</v>
      </c>
      <c r="I84" s="11">
        <v>24877.330470000001</v>
      </c>
      <c r="J84" s="11">
        <v>24877.330470000001</v>
      </c>
      <c r="K84" s="11">
        <v>0</v>
      </c>
      <c r="L84" s="11">
        <v>0</v>
      </c>
      <c r="M84" s="11">
        <v>0</v>
      </c>
      <c r="N84" s="11">
        <v>0</v>
      </c>
      <c r="O84" s="11">
        <v>2244.4585000000002</v>
      </c>
      <c r="P84" s="11">
        <v>2244.4585000000002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-1411.77052</v>
      </c>
      <c r="AB84" s="11">
        <v>-1411.77052</v>
      </c>
      <c r="AC84" s="11">
        <v>0</v>
      </c>
      <c r="AD84" s="11">
        <v>601.27786000000003</v>
      </c>
      <c r="AE84" s="11">
        <v>601.27786000000003</v>
      </c>
      <c r="AF84" s="11">
        <v>0</v>
      </c>
      <c r="AG84" s="11">
        <v>0</v>
      </c>
      <c r="AH84" s="11">
        <v>0</v>
      </c>
      <c r="AI84" s="11">
        <v>0</v>
      </c>
      <c r="AJ84" s="11">
        <v>810.49266</v>
      </c>
      <c r="AK84" s="11">
        <v>810.49266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</row>
    <row r="85" spans="1:47" x14ac:dyDescent="0.25">
      <c r="A85" s="17" t="s">
        <v>36</v>
      </c>
      <c r="B85" s="10">
        <v>76</v>
      </c>
      <c r="C85" s="16" t="str">
        <f t="shared" si="6"/>
        <v xml:space="preserve"> 6 АТ ОЩАДБАНК</v>
      </c>
      <c r="D85" s="9" t="str">
        <f t="shared" si="7"/>
        <v>86</v>
      </c>
      <c r="E85" s="9" t="str">
        <f t="shared" si="8"/>
        <v>Охорона здоров'я</v>
      </c>
      <c r="F85" s="11">
        <v>383180.88738999999</v>
      </c>
      <c r="G85" s="11">
        <v>383180.88738999999</v>
      </c>
      <c r="H85" s="11">
        <v>0</v>
      </c>
      <c r="I85" s="11">
        <v>348817.02322999999</v>
      </c>
      <c r="J85" s="11">
        <v>348817.02322999999</v>
      </c>
      <c r="K85" s="11">
        <v>0</v>
      </c>
      <c r="L85" s="11">
        <v>8365.7306200000003</v>
      </c>
      <c r="M85" s="11">
        <v>8365.7306200000003</v>
      </c>
      <c r="N85" s="11">
        <v>0</v>
      </c>
      <c r="O85" s="11">
        <v>25998.133539999999</v>
      </c>
      <c r="P85" s="11">
        <v>25998.133539999999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-22888.70203</v>
      </c>
      <c r="AB85" s="11">
        <v>-22888.70203</v>
      </c>
      <c r="AC85" s="11">
        <v>0</v>
      </c>
      <c r="AD85" s="11">
        <v>4695.09458</v>
      </c>
      <c r="AE85" s="11">
        <v>4695.09458</v>
      </c>
      <c r="AF85" s="11">
        <v>0</v>
      </c>
      <c r="AG85" s="11">
        <v>70.110249999999994</v>
      </c>
      <c r="AH85" s="11">
        <v>70.110249999999994</v>
      </c>
      <c r="AI85" s="11">
        <v>0</v>
      </c>
      <c r="AJ85" s="11">
        <v>18123.497200000002</v>
      </c>
      <c r="AK85" s="11">
        <v>18123.497200000002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</row>
    <row r="86" spans="1:47" x14ac:dyDescent="0.25">
      <c r="A86" s="17" t="s">
        <v>35</v>
      </c>
      <c r="B86" s="10">
        <v>77</v>
      </c>
      <c r="C86" s="16" t="str">
        <f t="shared" si="6"/>
        <v xml:space="preserve"> 6 АТ ОЩАДБАНК</v>
      </c>
      <c r="D86" s="9" t="str">
        <f t="shared" si="7"/>
        <v>87</v>
      </c>
      <c r="E86" s="9" t="str">
        <f t="shared" si="8"/>
        <v>Надання послуг догляду із забезпеченням проживання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</row>
    <row r="87" spans="1:47" x14ac:dyDescent="0.25">
      <c r="A87" s="17" t="s">
        <v>34</v>
      </c>
      <c r="B87" s="10">
        <v>78</v>
      </c>
      <c r="C87" s="16" t="str">
        <f t="shared" si="6"/>
        <v xml:space="preserve"> 6 АТ ОЩАДБАНК</v>
      </c>
      <c r="D87" s="9" t="str">
        <f t="shared" si="7"/>
        <v>88</v>
      </c>
      <c r="E87" s="9" t="str">
        <f t="shared" si="8"/>
        <v>Надання соціальної допомоги без забезпечення проживання</v>
      </c>
      <c r="F87" s="11">
        <v>11875.004370000001</v>
      </c>
      <c r="G87" s="11">
        <v>11875.004370000001</v>
      </c>
      <c r="H87" s="11">
        <v>0</v>
      </c>
      <c r="I87" s="11">
        <v>4869.0692900000004</v>
      </c>
      <c r="J87" s="11">
        <v>4869.0692900000004</v>
      </c>
      <c r="K87" s="11">
        <v>0</v>
      </c>
      <c r="L87" s="11">
        <v>0</v>
      </c>
      <c r="M87" s="11">
        <v>0</v>
      </c>
      <c r="N87" s="11">
        <v>0</v>
      </c>
      <c r="O87" s="11">
        <v>7005.9350800000002</v>
      </c>
      <c r="P87" s="11">
        <v>7005.9350800000002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-7014.6158500000001</v>
      </c>
      <c r="AB87" s="11">
        <v>-7014.6158500000001</v>
      </c>
      <c r="AC87" s="11">
        <v>0</v>
      </c>
      <c r="AD87" s="11">
        <v>8.6807700000000008</v>
      </c>
      <c r="AE87" s="11">
        <v>8.6807700000000008</v>
      </c>
      <c r="AF87" s="11">
        <v>0</v>
      </c>
      <c r="AG87" s="11">
        <v>0</v>
      </c>
      <c r="AH87" s="11">
        <v>0</v>
      </c>
      <c r="AI87" s="11">
        <v>0</v>
      </c>
      <c r="AJ87" s="11">
        <v>7005.9350800000002</v>
      </c>
      <c r="AK87" s="11">
        <v>7005.9350800000002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1">
        <v>0</v>
      </c>
    </row>
    <row r="88" spans="1:47" x14ac:dyDescent="0.25">
      <c r="A88" s="17" t="s">
        <v>33</v>
      </c>
      <c r="B88" s="10">
        <v>79</v>
      </c>
      <c r="C88" s="16" t="str">
        <f t="shared" si="6"/>
        <v xml:space="preserve"> 6 АТ ОЩАДБАНК</v>
      </c>
      <c r="D88" s="9" t="str">
        <f t="shared" si="7"/>
        <v>90</v>
      </c>
      <c r="E88" s="9" t="str">
        <f t="shared" si="8"/>
        <v>Діяльність у сфері творчості, мистецтва та розваг</v>
      </c>
      <c r="F88" s="11">
        <v>352.27578</v>
      </c>
      <c r="G88" s="11">
        <v>352.27578</v>
      </c>
      <c r="H88" s="11">
        <v>0</v>
      </c>
      <c r="I88" s="11">
        <v>352.27578</v>
      </c>
      <c r="J88" s="11">
        <v>352.27578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-0.64122000000000001</v>
      </c>
      <c r="AB88" s="11">
        <v>-0.64122000000000001</v>
      </c>
      <c r="AC88" s="11">
        <v>0</v>
      </c>
      <c r="AD88" s="11">
        <v>0.64122000000000001</v>
      </c>
      <c r="AE88" s="11">
        <v>0.64122000000000001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</row>
    <row r="89" spans="1:47" x14ac:dyDescent="0.25">
      <c r="A89" s="17" t="s">
        <v>32</v>
      </c>
      <c r="B89" s="10">
        <v>80</v>
      </c>
      <c r="C89" s="16" t="str">
        <f t="shared" si="6"/>
        <v xml:space="preserve"> 6 АТ ОЩАДБАНК</v>
      </c>
      <c r="D89" s="9" t="str">
        <f t="shared" si="7"/>
        <v>91</v>
      </c>
      <c r="E89" s="9" t="str">
        <f t="shared" si="8"/>
        <v>Функціювання бібліотек, архівів, музеїв та інших закладів культури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v>0</v>
      </c>
      <c r="AU89" s="11">
        <v>0</v>
      </c>
    </row>
    <row r="90" spans="1:47" x14ac:dyDescent="0.25">
      <c r="A90" s="17" t="s">
        <v>31</v>
      </c>
      <c r="B90" s="10">
        <v>81</v>
      </c>
      <c r="C90" s="16" t="str">
        <f t="shared" si="6"/>
        <v xml:space="preserve"> 6 АТ ОЩАДБАНК</v>
      </c>
      <c r="D90" s="9" t="str">
        <f t="shared" si="7"/>
        <v>92</v>
      </c>
      <c r="E90" s="9" t="str">
        <f t="shared" si="8"/>
        <v>Організування азартних ігор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</row>
    <row r="91" spans="1:47" x14ac:dyDescent="0.25">
      <c r="A91" s="17" t="s">
        <v>30</v>
      </c>
      <c r="B91" s="10">
        <v>82</v>
      </c>
      <c r="C91" s="16" t="str">
        <f t="shared" si="6"/>
        <v xml:space="preserve"> 6 АТ ОЩАДБАНК</v>
      </c>
      <c r="D91" s="9" t="str">
        <f t="shared" si="7"/>
        <v>93</v>
      </c>
      <c r="E91" s="9" t="str">
        <f t="shared" si="8"/>
        <v>Діяльність у сфері спорту, організування відпочинку та розваг</v>
      </c>
      <c r="F91" s="11">
        <v>20367.54782</v>
      </c>
      <c r="G91" s="11">
        <v>20367.54782</v>
      </c>
      <c r="H91" s="11">
        <v>0</v>
      </c>
      <c r="I91" s="11">
        <v>19805.23328</v>
      </c>
      <c r="J91" s="11">
        <v>19805.23328</v>
      </c>
      <c r="K91" s="11">
        <v>0</v>
      </c>
      <c r="L91" s="11">
        <v>0</v>
      </c>
      <c r="M91" s="11">
        <v>0</v>
      </c>
      <c r="N91" s="11">
        <v>0</v>
      </c>
      <c r="O91" s="11">
        <v>562.31453999999997</v>
      </c>
      <c r="P91" s="11">
        <v>562.31453999999997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-754.60500000000002</v>
      </c>
      <c r="AB91" s="11">
        <v>-754.60500000000002</v>
      </c>
      <c r="AC91" s="11">
        <v>0</v>
      </c>
      <c r="AD91" s="11">
        <v>195.83725000000001</v>
      </c>
      <c r="AE91" s="11">
        <v>195.83725000000001</v>
      </c>
      <c r="AF91" s="11">
        <v>0</v>
      </c>
      <c r="AG91" s="11">
        <v>0</v>
      </c>
      <c r="AH91" s="11">
        <v>0</v>
      </c>
      <c r="AI91" s="11">
        <v>0</v>
      </c>
      <c r="AJ91" s="11">
        <v>558.76774999999998</v>
      </c>
      <c r="AK91" s="11">
        <v>558.76774999999998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</row>
    <row r="92" spans="1:47" x14ac:dyDescent="0.25">
      <c r="A92" s="17" t="s">
        <v>29</v>
      </c>
      <c r="B92" s="10">
        <v>83</v>
      </c>
      <c r="C92" s="16" t="str">
        <f t="shared" si="6"/>
        <v xml:space="preserve"> 6 АТ ОЩАДБАНК</v>
      </c>
      <c r="D92" s="9" t="str">
        <f t="shared" si="7"/>
        <v>94</v>
      </c>
      <c r="E92" s="9" t="str">
        <f t="shared" si="8"/>
        <v>Діяльність громадських організацій</v>
      </c>
      <c r="F92" s="11">
        <v>38.556139999999999</v>
      </c>
      <c r="G92" s="11">
        <v>38.556139999999999</v>
      </c>
      <c r="H92" s="11">
        <v>0</v>
      </c>
      <c r="I92" s="11">
        <v>17.099979999999999</v>
      </c>
      <c r="J92" s="11">
        <v>17.099979999999999</v>
      </c>
      <c r="K92" s="11">
        <v>0</v>
      </c>
      <c r="L92" s="11">
        <v>0</v>
      </c>
      <c r="M92" s="11">
        <v>0</v>
      </c>
      <c r="N92" s="11">
        <v>0</v>
      </c>
      <c r="O92" s="11">
        <v>21.456160000000001</v>
      </c>
      <c r="P92" s="11">
        <v>21.456160000000001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-23.224340000000002</v>
      </c>
      <c r="AB92" s="11">
        <v>-23.224340000000002</v>
      </c>
      <c r="AC92" s="11">
        <v>0</v>
      </c>
      <c r="AD92" s="11">
        <v>2.07483</v>
      </c>
      <c r="AE92" s="11">
        <v>2.07483</v>
      </c>
      <c r="AF92" s="11">
        <v>0</v>
      </c>
      <c r="AG92" s="11">
        <v>0</v>
      </c>
      <c r="AH92" s="11">
        <v>0</v>
      </c>
      <c r="AI92" s="11">
        <v>0</v>
      </c>
      <c r="AJ92" s="11">
        <v>21.149509999999999</v>
      </c>
      <c r="AK92" s="11">
        <v>21.149509999999999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</row>
    <row r="93" spans="1:47" ht="24" x14ac:dyDescent="0.25">
      <c r="A93" s="17" t="s">
        <v>28</v>
      </c>
      <c r="B93" s="10">
        <v>84</v>
      </c>
      <c r="C93" s="16" t="str">
        <f t="shared" si="6"/>
        <v xml:space="preserve"> 6 АТ ОЩАДБАНК</v>
      </c>
      <c r="D93" s="9" t="str">
        <f t="shared" si="7"/>
        <v>95</v>
      </c>
      <c r="E93" s="9" t="str">
        <f t="shared" si="8"/>
        <v>Ремонт комп'ютерів, побутових виробів і предметів особистого вжитку</v>
      </c>
      <c r="F93" s="11">
        <v>12143.093940000001</v>
      </c>
      <c r="G93" s="11">
        <v>12143.093940000001</v>
      </c>
      <c r="H93" s="11">
        <v>0</v>
      </c>
      <c r="I93" s="11">
        <v>10728.23884</v>
      </c>
      <c r="J93" s="11">
        <v>10728.23884</v>
      </c>
      <c r="K93" s="11">
        <v>0</v>
      </c>
      <c r="L93" s="11">
        <v>0</v>
      </c>
      <c r="M93" s="11">
        <v>0</v>
      </c>
      <c r="N93" s="11">
        <v>0</v>
      </c>
      <c r="O93" s="11">
        <v>1414.8551</v>
      </c>
      <c r="P93" s="11">
        <v>1414.8551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-1104.4528800000001</v>
      </c>
      <c r="AB93" s="11">
        <v>-1104.4528800000001</v>
      </c>
      <c r="AC93" s="11">
        <v>0</v>
      </c>
      <c r="AD93" s="11">
        <v>46.506239999999998</v>
      </c>
      <c r="AE93" s="11">
        <v>46.506239999999998</v>
      </c>
      <c r="AF93" s="11">
        <v>0</v>
      </c>
      <c r="AG93" s="11">
        <v>0</v>
      </c>
      <c r="AH93" s="11">
        <v>0</v>
      </c>
      <c r="AI93" s="11">
        <v>0</v>
      </c>
      <c r="AJ93" s="11">
        <v>1057.9466399999999</v>
      </c>
      <c r="AK93" s="11">
        <v>1057.9466399999999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</row>
    <row r="94" spans="1:47" x14ac:dyDescent="0.25">
      <c r="A94" s="17" t="s">
        <v>27</v>
      </c>
      <c r="B94" s="10">
        <v>85</v>
      </c>
      <c r="C94" s="16" t="str">
        <f t="shared" si="6"/>
        <v xml:space="preserve"> 6 АТ ОЩАДБАНК</v>
      </c>
      <c r="D94" s="9" t="str">
        <f t="shared" si="7"/>
        <v>96</v>
      </c>
      <c r="E94" s="9" t="str">
        <f t="shared" si="8"/>
        <v>Надання інших індивідуальних послуг</v>
      </c>
      <c r="F94" s="11">
        <v>71175.242280000006</v>
      </c>
      <c r="G94" s="11">
        <v>71175.242280000006</v>
      </c>
      <c r="H94" s="11">
        <v>0</v>
      </c>
      <c r="I94" s="11">
        <v>66532.842149999997</v>
      </c>
      <c r="J94" s="11">
        <v>66532.842149999997</v>
      </c>
      <c r="K94" s="11">
        <v>0</v>
      </c>
      <c r="L94" s="11">
        <v>0</v>
      </c>
      <c r="M94" s="11">
        <v>0</v>
      </c>
      <c r="N94" s="11">
        <v>0</v>
      </c>
      <c r="O94" s="11">
        <v>4642.40013</v>
      </c>
      <c r="P94" s="11">
        <v>4642.40013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-3403.0218799999998</v>
      </c>
      <c r="AB94" s="11">
        <v>-3403.0218799999998</v>
      </c>
      <c r="AC94" s="11">
        <v>0</v>
      </c>
      <c r="AD94" s="11">
        <v>672.76994000000002</v>
      </c>
      <c r="AE94" s="11">
        <v>672.76994000000002</v>
      </c>
      <c r="AF94" s="11">
        <v>0</v>
      </c>
      <c r="AG94" s="11">
        <v>0</v>
      </c>
      <c r="AH94" s="11">
        <v>0</v>
      </c>
      <c r="AI94" s="11">
        <v>0</v>
      </c>
      <c r="AJ94" s="11">
        <v>2730.2519400000001</v>
      </c>
      <c r="AK94" s="11">
        <v>2730.2519400000001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</row>
    <row r="95" spans="1:47" ht="24" x14ac:dyDescent="0.25">
      <c r="A95" s="17" t="s">
        <v>26</v>
      </c>
      <c r="B95" s="10">
        <v>86</v>
      </c>
      <c r="C95" s="16" t="str">
        <f t="shared" si="6"/>
        <v xml:space="preserve"> 6 АТ ОЩАДБАНК</v>
      </c>
      <c r="D95" s="9" t="str">
        <f t="shared" si="7"/>
        <v>97</v>
      </c>
      <c r="E95" s="9" t="str">
        <f t="shared" si="8"/>
        <v>Діяльність домашніх господарств як роботодавців для домашньої прислуги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</row>
    <row r="96" spans="1:47" ht="24" x14ac:dyDescent="0.25">
      <c r="A96" s="17" t="s">
        <v>25</v>
      </c>
      <c r="B96" s="10">
        <v>87</v>
      </c>
      <c r="C96" s="16" t="str">
        <f t="shared" si="6"/>
        <v xml:space="preserve"> 6 АТ ОЩАДБАНК</v>
      </c>
      <c r="D96" s="9" t="str">
        <f t="shared" si="7"/>
        <v>98</v>
      </c>
      <c r="E96" s="9" t="str">
        <f t="shared" si="8"/>
        <v>Діяльність домашніх господарств як виробників товарів та послуг для власного споживання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</row>
    <row r="97" spans="1:47" x14ac:dyDescent="0.25">
      <c r="A97" s="17" t="s">
        <v>24</v>
      </c>
      <c r="B97" s="10">
        <v>88</v>
      </c>
      <c r="C97" s="16" t="str">
        <f t="shared" si="6"/>
        <v xml:space="preserve"> 6 АТ ОЩАДБАНК</v>
      </c>
      <c r="D97" s="9" t="str">
        <f t="shared" si="7"/>
        <v>99</v>
      </c>
      <c r="E97" s="9" t="str">
        <f t="shared" si="8"/>
        <v>Діяльність екстериторіальних організацій і органів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</row>
    <row r="98" spans="1:47" ht="24" x14ac:dyDescent="0.25">
      <c r="A98" s="17" t="s">
        <v>23</v>
      </c>
      <c r="B98" s="10">
        <v>89</v>
      </c>
      <c r="C98" s="16" t="str">
        <f t="shared" si="6"/>
        <v xml:space="preserve"> 6 АТ ОЩАДБАНК</v>
      </c>
      <c r="D98" s="9" t="str">
        <f t="shared" si="7"/>
        <v>Інше</v>
      </c>
      <c r="E98" s="9" t="str">
        <f t="shared" si="8"/>
        <v>Інше (для фізичних осіб (у т. ч. суб`єктів незалежної професійної діяльності) та нерезидентів)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-4618303.0702</v>
      </c>
      <c r="AB98" s="11">
        <v>-3265667.0623400002</v>
      </c>
      <c r="AC98" s="11">
        <v>-1352636.00786</v>
      </c>
      <c r="AD98" s="11">
        <v>573169.73809999996</v>
      </c>
      <c r="AE98" s="11">
        <v>573148.79018999997</v>
      </c>
      <c r="AF98" s="11">
        <v>20.94791</v>
      </c>
      <c r="AG98" s="11">
        <v>165832.54175999999</v>
      </c>
      <c r="AH98" s="11">
        <v>165773.89090999999</v>
      </c>
      <c r="AI98" s="11">
        <v>58.650849999999998</v>
      </c>
      <c r="AJ98" s="11">
        <v>3879402.7564099999</v>
      </c>
      <c r="AK98" s="11">
        <v>2526846.3473100001</v>
      </c>
      <c r="AL98" s="11">
        <v>1352556.4091</v>
      </c>
      <c r="AM98" s="11">
        <v>-101.96607</v>
      </c>
      <c r="AN98" s="11">
        <v>-101.96607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</row>
    <row r="99" spans="1:47" x14ac:dyDescent="0.25">
      <c r="A99" s="17" t="s">
        <v>22</v>
      </c>
      <c r="B99" s="10">
        <v>90</v>
      </c>
      <c r="C99" s="16" t="str">
        <f t="shared" si="6"/>
        <v xml:space="preserve"> 6 АТ ОЩАДБАНК</v>
      </c>
      <c r="D99" s="9" t="str">
        <f t="shared" si="7"/>
        <v>Інше</v>
      </c>
      <c r="E99" s="9" t="str">
        <f t="shared" si="8"/>
        <v>Інше (для новостворюванних суб`єктів господарювання)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</row>
    <row r="101" spans="1:47" x14ac:dyDescent="0.25">
      <c r="C101" s="25" t="s">
        <v>18</v>
      </c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</sheetData>
  <mergeCells count="28">
    <mergeCell ref="B1:C1"/>
    <mergeCell ref="C101:Q101"/>
    <mergeCell ref="B6:B8"/>
    <mergeCell ref="C6:C8"/>
    <mergeCell ref="D6:D8"/>
    <mergeCell ref="E6:E8"/>
    <mergeCell ref="F6:Z6"/>
    <mergeCell ref="X7:Z7"/>
    <mergeCell ref="L7:N7"/>
    <mergeCell ref="O7:Q7"/>
    <mergeCell ref="R7:T7"/>
    <mergeCell ref="U7:W7"/>
    <mergeCell ref="B3:C3"/>
    <mergeCell ref="AM7:AO7"/>
    <mergeCell ref="AP7:AR7"/>
    <mergeCell ref="AS7:AU7"/>
    <mergeCell ref="B2:AI2"/>
    <mergeCell ref="AA7:AA8"/>
    <mergeCell ref="AB7:AB8"/>
    <mergeCell ref="AC7:AC8"/>
    <mergeCell ref="AD7:AF7"/>
    <mergeCell ref="AG7:AI7"/>
    <mergeCell ref="AJ7:AL7"/>
    <mergeCell ref="AA6:AU6"/>
    <mergeCell ref="F7:F8"/>
    <mergeCell ref="G7:G8"/>
    <mergeCell ref="H7:H8"/>
    <mergeCell ref="I7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Form</vt:lpstr>
      <vt:lpstr>__FT1__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 Ірина Вікторівна</dc:creator>
  <cp:lastModifiedBy>Борщ Ірина Вікторівна</cp:lastModifiedBy>
  <dcterms:created xsi:type="dcterms:W3CDTF">2025-03-17T08:08:54Z</dcterms:created>
  <dcterms:modified xsi:type="dcterms:W3CDTF">2025-03-17T08:08:54Z</dcterms:modified>
</cp:coreProperties>
</file>